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020" windowHeight="11895"/>
  </bookViews>
  <sheets>
    <sheet name="Rekapitulace" sheetId="3" r:id="rId1"/>
    <sheet name="Rozpočet" sheetId="2" r:id="rId2"/>
    <sheet name="Parametry" sheetId="1" r:id="rId3"/>
  </sheets>
  <calcPr calcId="125725"/>
</workbook>
</file>

<file path=xl/calcChain.xml><?xml version="1.0" encoding="utf-8"?>
<calcChain xmlns="http://schemas.openxmlformats.org/spreadsheetml/2006/main">
  <c r="C37" i="3"/>
  <c r="B37"/>
  <c r="C36"/>
  <c r="B36"/>
  <c r="C35"/>
  <c r="B35"/>
  <c r="C34"/>
  <c r="B34"/>
  <c r="C33"/>
  <c r="B33"/>
  <c r="C32"/>
  <c r="B32"/>
  <c r="C26"/>
  <c r="B26"/>
  <c r="C10"/>
  <c r="C9"/>
  <c r="C11" s="1"/>
  <c r="C6"/>
  <c r="C5"/>
  <c r="C8" s="1"/>
  <c r="B4"/>
  <c r="B3"/>
  <c r="C4" s="1"/>
  <c r="C7" s="1"/>
  <c r="C12" s="1"/>
  <c r="I267" i="2"/>
  <c r="G267"/>
  <c r="E267"/>
  <c r="I266"/>
  <c r="H266"/>
  <c r="G266"/>
  <c r="E266"/>
  <c r="I264"/>
  <c r="H264"/>
  <c r="I263"/>
  <c r="H263"/>
  <c r="G263"/>
  <c r="E263"/>
  <c r="I262"/>
  <c r="H262"/>
  <c r="G262"/>
  <c r="E262"/>
  <c r="I260"/>
  <c r="H260"/>
  <c r="I259"/>
  <c r="H259"/>
  <c r="G259"/>
  <c r="E259"/>
  <c r="I257"/>
  <c r="H257"/>
  <c r="G257"/>
  <c r="E257"/>
  <c r="I255"/>
  <c r="H255"/>
  <c r="G255"/>
  <c r="E255"/>
  <c r="I252"/>
  <c r="H252"/>
  <c r="G252"/>
  <c r="E252"/>
  <c r="I251"/>
  <c r="H251"/>
  <c r="G251"/>
  <c r="E251"/>
  <c r="I250"/>
  <c r="H250"/>
  <c r="G250"/>
  <c r="E250"/>
  <c r="I249"/>
  <c r="H249"/>
  <c r="G249"/>
  <c r="E249"/>
  <c r="I247"/>
  <c r="H247"/>
  <c r="I246"/>
  <c r="H246"/>
  <c r="I245"/>
  <c r="G245"/>
  <c r="E245"/>
  <c r="I244"/>
  <c r="H244"/>
  <c r="G244"/>
  <c r="E244"/>
  <c r="I242"/>
  <c r="H242"/>
  <c r="I241"/>
  <c r="H241"/>
  <c r="G241"/>
  <c r="E241"/>
  <c r="I240"/>
  <c r="H240"/>
  <c r="G240"/>
  <c r="E240"/>
  <c r="I238"/>
  <c r="H238"/>
  <c r="I237"/>
  <c r="H237"/>
  <c r="G237"/>
  <c r="E237"/>
  <c r="I235"/>
  <c r="H235"/>
  <c r="I234"/>
  <c r="H234"/>
  <c r="G234"/>
  <c r="E234"/>
  <c r="I233"/>
  <c r="H233"/>
  <c r="G233"/>
  <c r="E233"/>
  <c r="I232"/>
  <c r="H232"/>
  <c r="G232"/>
  <c r="E232"/>
  <c r="I230"/>
  <c r="H230"/>
  <c r="G230"/>
  <c r="E230"/>
  <c r="I228"/>
  <c r="H228"/>
  <c r="G228"/>
  <c r="E228"/>
  <c r="I226"/>
  <c r="H226"/>
  <c r="G226"/>
  <c r="E226"/>
  <c r="I225"/>
  <c r="H225"/>
  <c r="G225"/>
  <c r="E225"/>
  <c r="I223"/>
  <c r="H223"/>
  <c r="G223"/>
  <c r="E223"/>
  <c r="I220"/>
  <c r="H220"/>
  <c r="G220"/>
  <c r="E220"/>
  <c r="I219"/>
  <c r="H219"/>
  <c r="G219"/>
  <c r="E219"/>
  <c r="I218"/>
  <c r="H218"/>
  <c r="G218"/>
  <c r="E218"/>
  <c r="I217"/>
  <c r="H217"/>
  <c r="G217"/>
  <c r="E217"/>
  <c r="I215"/>
  <c r="H215"/>
  <c r="I214"/>
  <c r="H214"/>
  <c r="I213"/>
  <c r="G213"/>
  <c r="E213"/>
  <c r="I212"/>
  <c r="H212"/>
  <c r="G212"/>
  <c r="E212"/>
  <c r="I210"/>
  <c r="H210"/>
  <c r="I209"/>
  <c r="H209"/>
  <c r="G209"/>
  <c r="E209"/>
  <c r="I208"/>
  <c r="H208"/>
  <c r="G208"/>
  <c r="E208"/>
  <c r="I206"/>
  <c r="H206"/>
  <c r="I205"/>
  <c r="H205"/>
  <c r="G205"/>
  <c r="E205"/>
  <c r="I203"/>
  <c r="H203"/>
  <c r="G203"/>
  <c r="E203"/>
  <c r="I202"/>
  <c r="H202"/>
  <c r="G202"/>
  <c r="E202"/>
  <c r="I200"/>
  <c r="H200"/>
  <c r="G200"/>
  <c r="E200"/>
  <c r="I199"/>
  <c r="H199"/>
  <c r="G199"/>
  <c r="E199"/>
  <c r="I197"/>
  <c r="H197"/>
  <c r="G197"/>
  <c r="E197"/>
  <c r="I194"/>
  <c r="H194"/>
  <c r="G194"/>
  <c r="E194"/>
  <c r="I193"/>
  <c r="H193"/>
  <c r="G193"/>
  <c r="E193"/>
  <c r="I192"/>
  <c r="H192"/>
  <c r="G192"/>
  <c r="E192"/>
  <c r="I191"/>
  <c r="H191"/>
  <c r="G191"/>
  <c r="E191"/>
  <c r="I189"/>
  <c r="H189"/>
  <c r="I188"/>
  <c r="H188"/>
  <c r="I187"/>
  <c r="G187"/>
  <c r="E187"/>
  <c r="I186"/>
  <c r="H186"/>
  <c r="G186"/>
  <c r="E186"/>
  <c r="I184"/>
  <c r="H184"/>
  <c r="I183"/>
  <c r="H183"/>
  <c r="G183"/>
  <c r="E183"/>
  <c r="I182"/>
  <c r="H182"/>
  <c r="G182"/>
  <c r="E182"/>
  <c r="I180"/>
  <c r="H180"/>
  <c r="I179"/>
  <c r="H179"/>
  <c r="G179"/>
  <c r="E179"/>
  <c r="I177"/>
  <c r="H177"/>
  <c r="I176"/>
  <c r="H176"/>
  <c r="G176"/>
  <c r="E176"/>
  <c r="I175"/>
  <c r="H175"/>
  <c r="G175"/>
  <c r="E175"/>
  <c r="I173"/>
  <c r="H173"/>
  <c r="G173"/>
  <c r="E173"/>
  <c r="I172"/>
  <c r="H172"/>
  <c r="G172"/>
  <c r="E172"/>
  <c r="I170"/>
  <c r="H170"/>
  <c r="G170"/>
  <c r="E170"/>
  <c r="I169"/>
  <c r="H169"/>
  <c r="G169"/>
  <c r="E169"/>
  <c r="I168"/>
  <c r="H168"/>
  <c r="G168"/>
  <c r="E168"/>
  <c r="I166"/>
  <c r="H166"/>
  <c r="G166"/>
  <c r="E166"/>
  <c r="I163"/>
  <c r="H163"/>
  <c r="G163"/>
  <c r="E163"/>
  <c r="I162"/>
  <c r="H162"/>
  <c r="G162"/>
  <c r="E162"/>
  <c r="I161"/>
  <c r="H161"/>
  <c r="G161"/>
  <c r="E161"/>
  <c r="I160"/>
  <c r="H160"/>
  <c r="G160"/>
  <c r="E160"/>
  <c r="I158"/>
  <c r="H158"/>
  <c r="I157"/>
  <c r="H157"/>
  <c r="I156"/>
  <c r="G156"/>
  <c r="E156"/>
  <c r="I155"/>
  <c r="H155"/>
  <c r="I154"/>
  <c r="H154"/>
  <c r="G154"/>
  <c r="E154"/>
  <c r="I153"/>
  <c r="H153"/>
  <c r="G153"/>
  <c r="E153"/>
  <c r="I152"/>
  <c r="H152"/>
  <c r="I151"/>
  <c r="H151"/>
  <c r="G151"/>
  <c r="E151"/>
  <c r="I150"/>
  <c r="H150"/>
  <c r="G150"/>
  <c r="E150"/>
  <c r="I149"/>
  <c r="H149"/>
  <c r="G149"/>
  <c r="E149"/>
  <c r="I148"/>
  <c r="H148"/>
  <c r="G148"/>
  <c r="E148"/>
  <c r="I147"/>
  <c r="H147"/>
  <c r="I146"/>
  <c r="H146"/>
  <c r="G146"/>
  <c r="E146"/>
  <c r="I145"/>
  <c r="H145"/>
  <c r="G145"/>
  <c r="E145"/>
  <c r="I144"/>
  <c r="H144"/>
  <c r="G144"/>
  <c r="E144"/>
  <c r="I143"/>
  <c r="H143"/>
  <c r="G143"/>
  <c r="E143"/>
  <c r="I142"/>
  <c r="H142"/>
  <c r="G142"/>
  <c r="E142"/>
  <c r="I141"/>
  <c r="H141"/>
  <c r="G141"/>
  <c r="E141"/>
  <c r="I140"/>
  <c r="H140"/>
  <c r="G140"/>
  <c r="E140"/>
  <c r="I139"/>
  <c r="H139"/>
  <c r="I137"/>
  <c r="H137"/>
  <c r="I136"/>
  <c r="H136"/>
  <c r="I135"/>
  <c r="G135"/>
  <c r="E135"/>
  <c r="I134"/>
  <c r="H134"/>
  <c r="I133"/>
  <c r="H133"/>
  <c r="I132"/>
  <c r="H132"/>
  <c r="I131"/>
  <c r="H131"/>
  <c r="G131"/>
  <c r="E131"/>
  <c r="I130"/>
  <c r="H130"/>
  <c r="G130"/>
  <c r="E130"/>
  <c r="I127"/>
  <c r="H127"/>
  <c r="G127"/>
  <c r="E127"/>
  <c r="I125"/>
  <c r="H125"/>
  <c r="G125"/>
  <c r="E125"/>
  <c r="I124"/>
  <c r="H124"/>
  <c r="G124"/>
  <c r="E124"/>
  <c r="I123"/>
  <c r="H123"/>
  <c r="G123"/>
  <c r="E123"/>
  <c r="I122"/>
  <c r="H122"/>
  <c r="G122"/>
  <c r="E122"/>
  <c r="I121"/>
  <c r="H121"/>
  <c r="G121"/>
  <c r="E121"/>
  <c r="I119"/>
  <c r="H119"/>
  <c r="I118"/>
  <c r="H118"/>
  <c r="G118"/>
  <c r="E118"/>
  <c r="I116"/>
  <c r="H116"/>
  <c r="G116"/>
  <c r="E116"/>
  <c r="I115"/>
  <c r="H115"/>
  <c r="G115"/>
  <c r="E115"/>
  <c r="I113"/>
  <c r="H113"/>
  <c r="I112"/>
  <c r="H112"/>
  <c r="I111"/>
  <c r="H111"/>
  <c r="I110"/>
  <c r="H110"/>
  <c r="G110"/>
  <c r="E110"/>
  <c r="I109"/>
  <c r="H109"/>
  <c r="G109"/>
  <c r="E109"/>
  <c r="I106"/>
  <c r="H106"/>
  <c r="I105"/>
  <c r="H105"/>
  <c r="G105"/>
  <c r="E105"/>
  <c r="I103"/>
  <c r="H103"/>
  <c r="G103"/>
  <c r="E103"/>
  <c r="I101"/>
  <c r="H101"/>
  <c r="G101"/>
  <c r="E101"/>
  <c r="I99"/>
  <c r="H99"/>
  <c r="G99"/>
  <c r="E99"/>
  <c r="I97"/>
  <c r="H97"/>
  <c r="I96"/>
  <c r="H96"/>
  <c r="I95"/>
  <c r="H95"/>
  <c r="G95"/>
  <c r="E95"/>
  <c r="I94"/>
  <c r="H94"/>
  <c r="G94"/>
  <c r="E94"/>
  <c r="I93"/>
  <c r="H93"/>
  <c r="G93"/>
  <c r="E93"/>
  <c r="I91"/>
  <c r="H91"/>
  <c r="I90"/>
  <c r="H90"/>
  <c r="G90"/>
  <c r="E90"/>
  <c r="I89"/>
  <c r="H89"/>
  <c r="G89"/>
  <c r="E89"/>
  <c r="I88"/>
  <c r="H88"/>
  <c r="G88"/>
  <c r="E88"/>
  <c r="I86"/>
  <c r="H86"/>
  <c r="I85"/>
  <c r="H85"/>
  <c r="G85"/>
  <c r="E85"/>
  <c r="I83"/>
  <c r="H83"/>
  <c r="G83"/>
  <c r="E83"/>
  <c r="I81"/>
  <c r="H81"/>
  <c r="G81"/>
  <c r="E81"/>
  <c r="I79"/>
  <c r="H79"/>
  <c r="G79"/>
  <c r="E79"/>
  <c r="I77"/>
  <c r="H77"/>
  <c r="I76"/>
  <c r="H76"/>
  <c r="G76"/>
  <c r="E76"/>
  <c r="I74"/>
  <c r="H74"/>
  <c r="I73"/>
  <c r="H73"/>
  <c r="G73"/>
  <c r="E73"/>
  <c r="I71"/>
  <c r="H71"/>
  <c r="G71"/>
  <c r="E71"/>
  <c r="I69"/>
  <c r="H69"/>
  <c r="G69"/>
  <c r="E69"/>
  <c r="I67"/>
  <c r="H67"/>
  <c r="G67"/>
  <c r="E67"/>
  <c r="I65"/>
  <c r="H65"/>
  <c r="G65"/>
  <c r="E65"/>
  <c r="I64"/>
  <c r="H64"/>
  <c r="G64"/>
  <c r="E64"/>
  <c r="I63"/>
  <c r="H63"/>
  <c r="G63"/>
  <c r="E63"/>
  <c r="I61"/>
  <c r="H61"/>
  <c r="G61"/>
  <c r="E61"/>
  <c r="I59"/>
  <c r="H59"/>
  <c r="G59"/>
  <c r="E59"/>
  <c r="I57"/>
  <c r="H57"/>
  <c r="I56"/>
  <c r="H56"/>
  <c r="G56"/>
  <c r="E56"/>
  <c r="I55"/>
  <c r="H55"/>
  <c r="G55"/>
  <c r="E55"/>
  <c r="I53"/>
  <c r="H53"/>
  <c r="I52"/>
  <c r="H52"/>
  <c r="G52"/>
  <c r="E52"/>
  <c r="I50"/>
  <c r="H50"/>
  <c r="I49"/>
  <c r="H49"/>
  <c r="G49"/>
  <c r="E49"/>
  <c r="I48"/>
  <c r="H48"/>
  <c r="G48"/>
  <c r="E48"/>
  <c r="I46"/>
  <c r="H46"/>
  <c r="I45"/>
  <c r="H45"/>
  <c r="I44"/>
  <c r="H44"/>
  <c r="G44"/>
  <c r="E44"/>
  <c r="I43"/>
  <c r="H43"/>
  <c r="G43"/>
  <c r="E43"/>
  <c r="I42"/>
  <c r="H42"/>
  <c r="G42"/>
  <c r="E42"/>
  <c r="I41"/>
  <c r="H41"/>
  <c r="G41"/>
  <c r="E41"/>
  <c r="I40"/>
  <c r="H40"/>
  <c r="G40"/>
  <c r="E40"/>
  <c r="I39"/>
  <c r="H39"/>
  <c r="G39"/>
  <c r="E39"/>
  <c r="I37"/>
  <c r="H37"/>
  <c r="G37"/>
  <c r="E37"/>
  <c r="I36"/>
  <c r="H36"/>
  <c r="G36"/>
  <c r="E36"/>
  <c r="I34"/>
  <c r="H34"/>
  <c r="I33"/>
  <c r="H33"/>
  <c r="G33"/>
  <c r="E33"/>
  <c r="I31"/>
  <c r="H31"/>
  <c r="I30"/>
  <c r="H30"/>
  <c r="G30"/>
  <c r="E30"/>
  <c r="I29"/>
  <c r="H29"/>
  <c r="G29"/>
  <c r="E29"/>
  <c r="I28"/>
  <c r="H28"/>
  <c r="G28"/>
  <c r="E28"/>
  <c r="I26"/>
  <c r="H26"/>
  <c r="I25"/>
  <c r="H25"/>
  <c r="G25"/>
  <c r="E25"/>
  <c r="I24"/>
  <c r="H24"/>
  <c r="G24"/>
  <c r="E24"/>
  <c r="I22"/>
  <c r="H22"/>
  <c r="I21"/>
  <c r="H21"/>
  <c r="G21"/>
  <c r="E21"/>
  <c r="I20"/>
  <c r="H20"/>
  <c r="G20"/>
  <c r="E20"/>
  <c r="I18"/>
  <c r="H18"/>
  <c r="I17"/>
  <c r="H17"/>
  <c r="G17"/>
  <c r="E17"/>
  <c r="I16"/>
  <c r="H16"/>
  <c r="G16"/>
  <c r="E16"/>
  <c r="I15"/>
  <c r="H15"/>
  <c r="G15"/>
  <c r="E15"/>
  <c r="I13"/>
  <c r="H13"/>
  <c r="I12"/>
  <c r="H12"/>
  <c r="G12"/>
  <c r="E12"/>
  <c r="I10"/>
  <c r="H10"/>
  <c r="G10"/>
  <c r="E10"/>
  <c r="I9"/>
  <c r="H9"/>
  <c r="G9"/>
  <c r="E9"/>
  <c r="I7"/>
  <c r="H7"/>
  <c r="G7"/>
  <c r="E7"/>
  <c r="I6"/>
  <c r="H6"/>
  <c r="G6"/>
  <c r="E6"/>
  <c r="I5"/>
  <c r="H5"/>
  <c r="G5"/>
  <c r="E5"/>
  <c r="I4"/>
  <c r="H4"/>
  <c r="G4"/>
  <c r="E4"/>
  <c r="C20" i="3" l="1"/>
  <c r="C19"/>
  <c r="C21" s="1"/>
  <c r="B7"/>
  <c r="C15" l="1"/>
  <c r="B12"/>
  <c r="C14" l="1"/>
  <c r="C13"/>
  <c r="C16" l="1"/>
  <c r="C22" l="1"/>
  <c r="B25" s="1"/>
  <c r="C25" s="1"/>
  <c r="C24" l="1"/>
  <c r="C30" l="1"/>
  <c r="C27"/>
  <c r="C29"/>
</calcChain>
</file>

<file path=xl/sharedStrings.xml><?xml version="1.0" encoding="utf-8"?>
<sst xmlns="http://schemas.openxmlformats.org/spreadsheetml/2006/main" count="661" uniqueCount="261">
  <si>
    <t>Název</t>
  </si>
  <si>
    <t>Hodnota</t>
  </si>
  <si>
    <t>Nadpis rekapitulace</t>
  </si>
  <si>
    <t>Soupis prací a dodávek elektromontáží</t>
  </si>
  <si>
    <t>Akce</t>
  </si>
  <si>
    <t>Multifunkční areál Zubří</t>
  </si>
  <si>
    <t>Projekt</t>
  </si>
  <si>
    <t>SO103 - Bufet, dětský koutek a kuželna</t>
  </si>
  <si>
    <t>Investor</t>
  </si>
  <si>
    <t>Město Zubří, U Domoviny 234, 756 54 Zubří</t>
  </si>
  <si>
    <t>Z. č.</t>
  </si>
  <si>
    <t>COH</t>
  </si>
  <si>
    <t>A. č.</t>
  </si>
  <si>
    <t>160416</t>
  </si>
  <si>
    <t>Smlouva</t>
  </si>
  <si>
    <t/>
  </si>
  <si>
    <t>Vypracoval</t>
  </si>
  <si>
    <t>Ing. Jaroslav Tesař</t>
  </si>
  <si>
    <t>Kontroloval</t>
  </si>
  <si>
    <t>Datum</t>
  </si>
  <si>
    <t>6.10.2016</t>
  </si>
  <si>
    <t>Zpracovatel</t>
  </si>
  <si>
    <t>CTP Zlín</t>
  </si>
  <si>
    <t>CÚ</t>
  </si>
  <si>
    <t>2016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</si>
  <si>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</si>
  <si>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</si>
  <si>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</si>
  <si>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</si>
  <si>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</si>
  <si>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</si>
  <si>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</si>
  <si>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</si>
  <si>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</si>
  <si>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</si>
  <si>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</si>
  <si>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</si>
  <si>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</si>
  <si>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</si>
  <si>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</si>
  <si>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</si>
  <si>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</si>
  <si>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</si>
  <si>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</si>
  <si>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</si>
  <si>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</si>
  <si>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</si>
  <si>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</si>
  <si>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</si>
  <si>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</si>
  <si>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</si>
  <si>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</si>
  <si>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</si>
  <si>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</si>
  <si>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</si>
  <si>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</si>
  <si>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</si>
  <si>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</si>
  <si>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</si>
  <si>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</si>
  <si>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Montážní materiál a práce</t>
  </si>
  <si>
    <t>KRABICE PŘÍSTROJOVÁ POD OMÍTKU</t>
  </si>
  <si>
    <t>KP68/2 73x30</t>
  </si>
  <si>
    <t>ks</t>
  </si>
  <si>
    <t>KP67/2 70x45</t>
  </si>
  <si>
    <t>KP64/2 2x70x45</t>
  </si>
  <si>
    <t>KP64/3 3x70x45</t>
  </si>
  <si>
    <t>KRABICE ODBOČNÁ POD OMÍTKU BEZ SVORKOVNICE</t>
  </si>
  <si>
    <t>KU68-1902 73x42</t>
  </si>
  <si>
    <t>KOM97 103x50</t>
  </si>
  <si>
    <t>KRABICOVÁ ROZVODKA PLASTOVÁ, IP54, PRO OSAZENÍ NA MATERIÁLY HOŘLAVOSTI A-C2, PRÁZDNÁ</t>
  </si>
  <si>
    <t>8110 117x117x42</t>
  </si>
  <si>
    <t>TRUBKA OHEBNÁ STŘEDNÍ MECHANICKÁ O   DOLNOST</t>
  </si>
  <si>
    <t>1216 d16   mm, pevně</t>
  </si>
  <si>
    <t>m</t>
  </si>
  <si>
    <t>1220 d 20   mm, pevně</t>
  </si>
  <si>
    <t>1225 d 25   mm, pevně</t>
  </si>
  <si>
    <t>KABELOVÝ ŽLAB MARS NKZ VČ. DÍLŮ A PŘÍSLUŠENSTVÍ (BEZ PŘEPÁŽEK), ZINKOVÁNÍ "S"</t>
  </si>
  <si>
    <t>62/50 bez víka</t>
  </si>
  <si>
    <t>125/50 bez víka</t>
  </si>
  <si>
    <t>VODIČ PRO POSPOJOVÁNÍ</t>
  </si>
  <si>
    <t>CY4 Žlutozelený, pevně</t>
  </si>
  <si>
    <t>CY16 Žlutozelený, pevně</t>
  </si>
  <si>
    <t>Montáž kovových nosných a doplňkových kontrukcí se zhotovením pro upevnění přístrojů a zařízení o celkové hmotnosti</t>
  </si>
  <si>
    <t xml:space="preserve"> do 5 kg</t>
  </si>
  <si>
    <t xml:space="preserve"> přes 5 do 10 kg</t>
  </si>
  <si>
    <t xml:space="preserve"> přes 10 do 50 kg</t>
  </si>
  <si>
    <t>PAS</t>
  </si>
  <si>
    <t>Ekvipotenciální přípojnice nástěnná, 1xCu16, 10xCu max6</t>
  </si>
  <si>
    <t>KABEL SILOVÝ,IZOLACE PVC BEZ VODIČE PE</t>
  </si>
  <si>
    <t>CYKY-O 2x1.5 mm2 , pevně</t>
  </si>
  <si>
    <t>CYKY-O 3x1.5 mm2 , pevně</t>
  </si>
  <si>
    <t>KABEL SILOVÝ,IZOLACE PVC S VODIČEM PE</t>
  </si>
  <si>
    <t>CYKY-J 3x1.5 mm2 , pevně</t>
  </si>
  <si>
    <t>CYKY-J 3x2.5 mm2 , pevně</t>
  </si>
  <si>
    <t>CYKY-J 5x1.5 mm2 , pevně</t>
  </si>
  <si>
    <t>CYKY-J 5x4 mm2 , pevně</t>
  </si>
  <si>
    <t>CYKY-J 5x6 mm2 , pevně</t>
  </si>
  <si>
    <t>CYKY-J 5x10 mm2 , pevně</t>
  </si>
  <si>
    <t>UKONČENÍ Cu KABELŮ  DO</t>
  </si>
  <si>
    <t xml:space="preserve"> 5x4 mm2</t>
  </si>
  <si>
    <t xml:space="preserve"> 5x10 mm2</t>
  </si>
  <si>
    <t>UKONČENÍ VODIČŮ NA SVORKOVNICI</t>
  </si>
  <si>
    <t xml:space="preserve"> do 16 mm2</t>
  </si>
  <si>
    <t>UKONČENÍ  VODIČŮ V ROZVADĚČÍCH</t>
  </si>
  <si>
    <t xml:space="preserve"> do 6 mm2</t>
  </si>
  <si>
    <t>STROJEK SPÍNAČE "TANGO"</t>
  </si>
  <si>
    <t>3558-A01340 1-pól.vyp.(1)</t>
  </si>
  <si>
    <t>KRYT SPÍNAČE "TANGO" BARVA BÍLÁ</t>
  </si>
  <si>
    <t>3558A-A651 B 1 páčka</t>
  </si>
  <si>
    <t>RÁMEČEK PRO PŘÍSTROJE "TANGO" BARVA BÍLÁ</t>
  </si>
  <si>
    <t>3901A-B10 B jednoduchý</t>
  </si>
  <si>
    <t>3901A-B20 B 2x,vodorovný</t>
  </si>
  <si>
    <t>3901A-B30 B 3x,vodorovný</t>
  </si>
  <si>
    <t>TLAČÍTKO ZAPÍNACÍ TANGO BÍLÉ, KOMPLETNÍ</t>
  </si>
  <si>
    <t>3558-A91342 se svorkou N, 1/0S</t>
  </si>
  <si>
    <t>SPÍNAČ DO VLHKA POD OMÍT. IP44</t>
  </si>
  <si>
    <t>3558A-06940 B střídavý přepínač</t>
  </si>
  <si>
    <t>SPÍNAČ DO VLHKA V IZOL. IP44 "PRAKTIK" BARVA ŠEDÁ</t>
  </si>
  <si>
    <t>3553-01929  1-pólový vypínač</t>
  </si>
  <si>
    <t>POHYBOVÝ SPÍNAČ AUTOMATICKÝ, KOMPLETNÍ, BÍLÝ, IP20</t>
  </si>
  <si>
    <t>3299A-A22100 spínací prvek relé</t>
  </si>
  <si>
    <t>ČASOVÉ RELÉ DO KRABICE POD OMÍTKU</t>
  </si>
  <si>
    <t>ZT 230V,6A</t>
  </si>
  <si>
    <t>ZÁSUVKA DOMOVNÍ "TANGO", BARVA BÍLÁ, KOMPLETNÍ</t>
  </si>
  <si>
    <t>5519A-A02357 B 2p+PE</t>
  </si>
  <si>
    <t>ZÁSUVKA TANGO S VÍČKEM, IP44</t>
  </si>
  <si>
    <t>5518A-2999 B 2p+PE, bílá</t>
  </si>
  <si>
    <t>ZÁSUVKA DOMOVNÍ POD OMÍTKU, TANGO,BARVA  BÍLÁ, KOMPLETNÍ S PŘEPĚŤOVOU OCHRANOU</t>
  </si>
  <si>
    <t>5599A-A02357 B 2p+z</t>
  </si>
  <si>
    <t>ZÁSUVKA NASTĚNNÁ IP44 (PRAKTIK)</t>
  </si>
  <si>
    <t>5518-2969 S 2p+PE, šedá</t>
  </si>
  <si>
    <t>MONTÁŽ ROZVODNIC</t>
  </si>
  <si>
    <t xml:space="preserve"> do  20 kg</t>
  </si>
  <si>
    <t xml:space="preserve"> do  50 kg</t>
  </si>
  <si>
    <t xml:space="preserve"> do 100 kg</t>
  </si>
  <si>
    <t>Montáž ovladačů, snímačů, čidel</t>
  </si>
  <si>
    <t>montáž svorkovnice motoru 1-fáz.</t>
  </si>
  <si>
    <t>montáž tepelného spotřebiče</t>
  </si>
  <si>
    <t>seřízení pohybového čidla</t>
  </si>
  <si>
    <t>Montáž a zapojení automatiky sprchy a splachování pisoárů</t>
  </si>
  <si>
    <t>ŠŇŮRA  PVC</t>
  </si>
  <si>
    <t>CMSM-G 3x0.75mm2 , pevně</t>
  </si>
  <si>
    <t>UKONČENÍ ŠŇŮRY DO</t>
  </si>
  <si>
    <t xml:space="preserve"> 3x4 mm2</t>
  </si>
  <si>
    <t>1216E d 16   mm, pevně</t>
  </si>
  <si>
    <t>SVÍTIDLA</t>
  </si>
  <si>
    <t>SVÍTIDLA ZÁŘIVKOVÁ</t>
  </si>
  <si>
    <t>průmyslové, přisazné s krytem, zdroj 2 x 36W/EP, bílý ocelový reflektor, IP55</t>
  </si>
  <si>
    <t>přisazné s krytem, zdroj 1x36W/EP, P20</t>
  </si>
  <si>
    <t>MONTÁŽE INTERIÉROVÝCH SVÍTIDEL</t>
  </si>
  <si>
    <t>SVÍTIDLO STROPNÍ KOMPAKTNÍ ZÁŘIVKA</t>
  </si>
  <si>
    <t xml:space="preserve"> 1x</t>
  </si>
  <si>
    <t>nouzové</t>
  </si>
  <si>
    <t>SVÍTIDLO ZÁŘIVKOVÉ VESTAVNÉ, IP20</t>
  </si>
  <si>
    <t>HODINOVE ZUCTOVACI SAZBY</t>
  </si>
  <si>
    <t>Seřízení signalizace invalidů</t>
  </si>
  <si>
    <t>hod</t>
  </si>
  <si>
    <t>Seřízení automatiky splachování</t>
  </si>
  <si>
    <t xml:space="preserve"> Priprava ke komplexni zkousce</t>
  </si>
  <si>
    <t xml:space="preserve"> Zkusebni provoz</t>
  </si>
  <si>
    <t xml:space="preserve"> Zauceni obsluhy</t>
  </si>
  <si>
    <t>KOORDINACE POSTUPU PRACI</t>
  </si>
  <si>
    <t xml:space="preserve"> S ostatnimi profesemi</t>
  </si>
  <si>
    <t>PROVEDENI REVIZNICH ZKOUSEK</t>
  </si>
  <si>
    <t>DLE CSN 331500</t>
  </si>
  <si>
    <t xml:space="preserve"> Spoluprace s reviz.technikem</t>
  </si>
  <si>
    <t xml:space="preserve"> Revizni technik</t>
  </si>
  <si>
    <t>Podružný materiál</t>
  </si>
  <si>
    <t>Montážní materiál a práce - celkem</t>
  </si>
  <si>
    <t>Svítidla interiérová</t>
  </si>
  <si>
    <t>Další technická specifkace svítidel je uvedena v příloze výkazu výměr</t>
  </si>
  <si>
    <t>B1 - vestavné kruhové</t>
  </si>
  <si>
    <t>B11 - přisazené kruhové</t>
  </si>
  <si>
    <t>B2 - vestavné kruhové</t>
  </si>
  <si>
    <t>B21 - přisazené kruhové</t>
  </si>
  <si>
    <t>C - přisazené čvercové</t>
  </si>
  <si>
    <t>E - liniové přisazené</t>
  </si>
  <si>
    <t>G - liniové průmyslové</t>
  </si>
  <si>
    <t>N1 - nouzové celoplastové</t>
  </si>
  <si>
    <t>N2 - nouzové celoplastové</t>
  </si>
  <si>
    <t>N3 - nouzové celoplastové</t>
  </si>
  <si>
    <t>N4 - nouzové celoplastové</t>
  </si>
  <si>
    <t>VO1 - celokovové kruhové</t>
  </si>
  <si>
    <t>VO4 - celohliníkové nástěnné</t>
  </si>
  <si>
    <t>Svítidla interiérová - celkem</t>
  </si>
  <si>
    <t>Rozvaděč R2.4</t>
  </si>
  <si>
    <t>Rozvodnicová skříň celoplastová, zapuštěná s plnými dveřmi, IP30, 72M</t>
  </si>
  <si>
    <t>Přístrojová lišta</t>
  </si>
  <si>
    <t>Montážní sada</t>
  </si>
  <si>
    <t>Kryt přístrojů</t>
  </si>
  <si>
    <t>VYPÍNAČE DIN</t>
  </si>
  <si>
    <t>3 - pólové</t>
  </si>
  <si>
    <t>Vypínač 3 pól. 63A</t>
  </si>
  <si>
    <t>JISTIČ 1-PÓLOVÝ,CHARAKT."B"</t>
  </si>
  <si>
    <t>LTN-6B-1 -6A</t>
  </si>
  <si>
    <t>LTN-10B-1 -10A</t>
  </si>
  <si>
    <t>LTN-16B-1 -16A</t>
  </si>
  <si>
    <t>JISTIČ 3-PÓLOVÝ CHARAKT."B"</t>
  </si>
  <si>
    <t>LTN-16B-3 -16A</t>
  </si>
  <si>
    <t>LTN-25B-3 -25A</t>
  </si>
  <si>
    <t>PROUDOVÝ CHRÁNIČ  2-PÓLOVÝ S NADPROUDOVOU OCHRANOU PORUCHOVÝ PROUD 30mA</t>
  </si>
  <si>
    <t>OLI-16B-1N-030A -16A</t>
  </si>
  <si>
    <t>OLI-25B-1N-030A -25A</t>
  </si>
  <si>
    <t>STYKAČE</t>
  </si>
  <si>
    <t>Stykač 40A, 3S, 230V AC</t>
  </si>
  <si>
    <t>ŘADOVÁ SVORKOVNICE</t>
  </si>
  <si>
    <t>RSA4</t>
  </si>
  <si>
    <t>RSA16</t>
  </si>
  <si>
    <t>Rozvaděč R2.4 - celkem</t>
  </si>
  <si>
    <t>Rozvaděč R2.5</t>
  </si>
  <si>
    <t>Rozvodnicová skříň celoplastová, zapuštěná s plnými dveřmi, IP30, 36M</t>
  </si>
  <si>
    <t>Vypínač 3 pól. 40A</t>
  </si>
  <si>
    <t>Rozvaděč R2.5 - celkem</t>
  </si>
  <si>
    <t>Rozvaděč R3.2</t>
  </si>
  <si>
    <t>JISTIČ 3-PÓLOVÝ CHARAKT."C"</t>
  </si>
  <si>
    <t>LTN-20C-3 -20A</t>
  </si>
  <si>
    <t>OLI-10B-1N-030A -10A</t>
  </si>
  <si>
    <t>PŘEPÍNAČ DO PANELU ROZVADĚČE</t>
  </si>
  <si>
    <t>1-2,</t>
  </si>
  <si>
    <t>Rozvaděč R3.2 - celkem</t>
  </si>
  <si>
    <t>Rozvaděč R3.3</t>
  </si>
  <si>
    <t>Rozvodnicová skříň celoplastová, zapuštěná s plnými dveřmi, IP44, 24M</t>
  </si>
  <si>
    <t>Rozvaděč R3.3 -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</si>
  <si>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</si>
  <si>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</si>
  <si>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</si>
  <si>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</si>
  <si>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</si>
  <si>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</si>
  <si>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</si>
  <si>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</si>
  <si>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</si>
  <si>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</si>
  <si>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</si>
  <si>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</si>
  <si>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</si>
  <si>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</si>
  <si>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</si>
  <si>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</si>
  <si>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</si>
  <si>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</si>
  <si>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</si>
  <si>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</si>
  <si>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</si>
  <si>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</si>
  <si>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</si>
  <si>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</si>
  <si>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</si>
  <si>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</si>
  <si>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</si>
  <si>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</si>
  <si>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Seznam výrobců</t>
  </si>
  <si>
    <t>=PRODUCERS()</t>
  </si>
  <si>
    <t>Astra</t>
  </si>
  <si>
    <t>Beghelli -Elplast Brno</t>
  </si>
  <si>
    <t>DEHN</t>
  </si>
  <si>
    <t>Hager CZ</t>
  </si>
  <si>
    <t>Montážní ceník M21</t>
  </si>
  <si>
    <t>Nezařazené</t>
  </si>
  <si>
    <t>OEZ Letohrad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</si>
</sst>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8"/>
      <color rgb="FF000000"/>
      <name val="慔潨慭"/>
      <charset val="238"/>
    </font>
    <font>
      <b/>
      <sz val="11"/>
      <color rgb="FF000000"/>
      <name val="慔潨慭"/>
      <charset val="238"/>
    </font>
    <font>
      <b/>
      <sz val="9"/>
      <color rgb="FF000000"/>
      <name val="慔潨慭"/>
      <charset val="238"/>
    </font>
    <font>
      <b/>
      <sz val="8"/>
      <color rgb="FF000000"/>
      <name val="慔潨慭"/>
      <charset val="238"/>
    </font>
    <font>
      <i/>
      <sz val="9"/>
      <color rgb="FF000000"/>
      <name val="慔潨慭"/>
      <charset val="238"/>
    </font>
    <font>
      <i/>
      <sz val="8"/>
      <color rgb="FF000000"/>
      <name val="慔潨慭"/>
      <charset val="238"/>
    </font>
    <font>
      <b/>
      <i/>
      <sz val="9"/>
      <color rgb="FF000000"/>
      <name val="慔潨慭"/>
      <charset val="238"/>
    </font>
    <font>
      <b/>
      <i/>
      <sz val="8"/>
      <color rgb="FF000000"/>
      <name val="慔潨慭"/>
      <charset val="238"/>
    </font>
  </fonts>
  <fills count="8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5" borderId="1" xfId="0" applyNumberFormat="1" applyFont="1" applyFill="1" applyBorder="1" applyAlignment="1">
      <alignment horizontal="left"/>
    </xf>
    <xf numFmtId="4" fontId="6" fillId="5" borderId="1" xfId="0" applyNumberFormat="1" applyFont="1" applyFill="1" applyBorder="1" applyAlignment="1">
      <alignment horizontal="right"/>
    </xf>
    <xf numFmtId="49" fontId="7" fillId="7" borderId="1" xfId="0" applyNumberFormat="1" applyFont="1" applyFill="1" applyBorder="1" applyAlignment="1">
      <alignment horizontal="left"/>
    </xf>
    <xf numFmtId="4" fontId="7" fillId="7" borderId="1" xfId="0" applyNumberFormat="1" applyFont="1" applyFill="1" applyBorder="1" applyAlignment="1">
      <alignment horizontal="right"/>
    </xf>
    <xf numFmtId="49" fontId="8" fillId="5" borderId="1" xfId="0" applyNumberFormat="1" applyFont="1" applyFill="1" applyBorder="1" applyAlignment="1">
      <alignment horizontal="left"/>
    </xf>
    <xf numFmtId="4" fontId="8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0"/>
  <sheetViews>
    <sheetView tabSelected="1" workbookViewId="0"/>
  </sheetViews>
  <sheetFormatPr defaultRowHeight="15"/>
  <cols>
    <col min="1" max="1" width="36.42578125" style="1" bestFit="1" customWidth="1"/>
    <col min="2" max="2" width="13.5703125" style="10" bestFit="1" customWidth="1"/>
    <col min="3" max="3" width="8.140625" style="10" bestFit="1" customWidth="1"/>
    <col min="6" max="6" width="0" style="9" hidden="1" customWidth="1"/>
  </cols>
  <sheetData>
    <row r="1" spans="1:4">
      <c r="A1" s="2" t="s">
        <v>0</v>
      </c>
      <c r="B1" s="11" t="s">
        <v>224</v>
      </c>
      <c r="C1" s="11" t="s">
        <v>225</v>
      </c>
      <c r="D1" s="3"/>
    </row>
    <row r="2" spans="1:4">
      <c r="A2" s="5" t="s">
        <v>226</v>
      </c>
      <c r="B2" s="22"/>
      <c r="C2" s="22"/>
      <c r="D2" s="3"/>
    </row>
    <row r="3" spans="1:4">
      <c r="A3" s="6" t="s">
        <v>227</v>
      </c>
      <c r="B3" s="15">
        <f>(Rozpočet!E156+Rozpočet!E187+Rozpočet!E213+Rozpočet!E245+Rozpočet!E267)</f>
        <v>0</v>
      </c>
      <c r="C3" s="15"/>
      <c r="D3" s="3"/>
    </row>
    <row r="4" spans="1:4">
      <c r="A4" s="6" t="s">
        <v>228</v>
      </c>
      <c r="B4" s="15">
        <f>B3 * Parametry!B16 / 100</f>
        <v>0</v>
      </c>
      <c r="C4" s="15">
        <f>B3 * Parametry!B17 / 100</f>
        <v>0</v>
      </c>
      <c r="D4" s="3"/>
    </row>
    <row r="5" spans="1:4">
      <c r="A5" s="6" t="s">
        <v>229</v>
      </c>
      <c r="B5" s="15"/>
      <c r="C5" s="15">
        <f>0 + (Rozpočet!E135)</f>
        <v>0</v>
      </c>
      <c r="D5" s="3"/>
    </row>
    <row r="6" spans="1:4">
      <c r="A6" s="6" t="s">
        <v>230</v>
      </c>
      <c r="B6" s="15"/>
      <c r="C6" s="15">
        <f>(Rozpočet!G156+Rozpočet!G187+Rozpočet!G213+Rozpočet!G245+Rozpočet!G267) + 0 + (Rozpočet!G135)</f>
        <v>0</v>
      </c>
      <c r="D6" s="3"/>
    </row>
    <row r="7" spans="1:4">
      <c r="A7" s="7" t="s">
        <v>231</v>
      </c>
      <c r="B7" s="23">
        <f>B3 + B4</f>
        <v>0</v>
      </c>
      <c r="C7" s="23">
        <f>C3 + C4 + C5 + C6</f>
        <v>0</v>
      </c>
      <c r="D7" s="3"/>
    </row>
    <row r="8" spans="1:4">
      <c r="A8" s="6" t="s">
        <v>232</v>
      </c>
      <c r="B8" s="15"/>
      <c r="C8" s="15">
        <f>(C5 + C6) * Parametry!B18 / 100</f>
        <v>0</v>
      </c>
      <c r="D8" s="3"/>
    </row>
    <row r="9" spans="1:4">
      <c r="A9" s="6" t="s">
        <v>233</v>
      </c>
      <c r="B9" s="15"/>
      <c r="C9" s="15">
        <f>0 + 0</f>
        <v>0</v>
      </c>
      <c r="D9" s="3"/>
    </row>
    <row r="10" spans="1:4">
      <c r="A10" s="6" t="s">
        <v>234</v>
      </c>
      <c r="B10" s="15"/>
      <c r="C10" s="15">
        <f>0 + 0</f>
        <v>0</v>
      </c>
      <c r="D10" s="3"/>
    </row>
    <row r="11" spans="1:4">
      <c r="A11" s="6" t="s">
        <v>235</v>
      </c>
      <c r="B11" s="15"/>
      <c r="C11" s="15">
        <f>(C9 + C10) * Parametry!B19 / 100</f>
        <v>0</v>
      </c>
      <c r="D11" s="3"/>
    </row>
    <row r="12" spans="1:4">
      <c r="A12" s="7" t="s">
        <v>236</v>
      </c>
      <c r="B12" s="23">
        <f>B7</f>
        <v>0</v>
      </c>
      <c r="C12" s="23">
        <f>C7 + C8 + C9 + C10 + C11</f>
        <v>0</v>
      </c>
      <c r="D12" s="3"/>
    </row>
    <row r="13" spans="1:4">
      <c r="A13" s="6" t="s">
        <v>237</v>
      </c>
      <c r="B13" s="15"/>
      <c r="C13" s="15">
        <f>(B12 + C12) * Parametry!B20 / 100</f>
        <v>0</v>
      </c>
      <c r="D13" s="3"/>
    </row>
    <row r="14" spans="1:4">
      <c r="A14" s="6" t="s">
        <v>238</v>
      </c>
      <c r="B14" s="15"/>
      <c r="C14" s="15">
        <f>(B12 + C12) * Parametry!B21 / 100</f>
        <v>0</v>
      </c>
      <c r="D14" s="3"/>
    </row>
    <row r="15" spans="1:4">
      <c r="A15" s="6" t="s">
        <v>239</v>
      </c>
      <c r="B15" s="15"/>
      <c r="C15" s="15">
        <f>(B7 + C7) * Parametry!B22 / 100</f>
        <v>0</v>
      </c>
      <c r="D15" s="3"/>
    </row>
    <row r="16" spans="1:4">
      <c r="A16" s="5" t="s">
        <v>240</v>
      </c>
      <c r="B16" s="22"/>
      <c r="C16" s="22">
        <f>B12 + C12 + C13 + C14 + C15</f>
        <v>0</v>
      </c>
      <c r="D16" s="3"/>
    </row>
    <row r="17" spans="1:4">
      <c r="A17" s="6" t="s">
        <v>15</v>
      </c>
      <c r="B17" s="15"/>
      <c r="C17" s="15"/>
      <c r="D17" s="3"/>
    </row>
    <row r="18" spans="1:4">
      <c r="A18" s="5" t="s">
        <v>241</v>
      </c>
      <c r="B18" s="22"/>
      <c r="C18" s="22"/>
      <c r="D18" s="3"/>
    </row>
    <row r="19" spans="1:4">
      <c r="A19" s="6" t="s">
        <v>242</v>
      </c>
      <c r="B19" s="15"/>
      <c r="C19" s="15">
        <f>C12 * Parametry!B23 / 100</f>
        <v>0</v>
      </c>
      <c r="D19" s="3"/>
    </row>
    <row r="20" spans="1:4">
      <c r="A20" s="6" t="s">
        <v>243</v>
      </c>
      <c r="B20" s="15"/>
      <c r="C20" s="15">
        <f>C12 * Parametry!B24 / 100</f>
        <v>0</v>
      </c>
      <c r="D20" s="3"/>
    </row>
    <row r="21" spans="1:4">
      <c r="A21" s="5" t="s">
        <v>244</v>
      </c>
      <c r="B21" s="22"/>
      <c r="C21" s="22">
        <f>C19 + C20</f>
        <v>0</v>
      </c>
      <c r="D21" s="3"/>
    </row>
    <row r="22" spans="1:4">
      <c r="A22" s="6" t="s">
        <v>245</v>
      </c>
      <c r="B22" s="15"/>
      <c r="C22" s="15">
        <f>Parametry!B25 * Parametry!B28 * (C16 * Parametry!B27)^Parametry!B26</f>
        <v>0</v>
      </c>
      <c r="D22" s="3"/>
    </row>
    <row r="23" spans="1:4">
      <c r="A23" s="6" t="s">
        <v>15</v>
      </c>
      <c r="B23" s="15"/>
      <c r="C23" s="15"/>
      <c r="D23" s="3"/>
    </row>
    <row r="24" spans="1:4">
      <c r="A24" s="4" t="s">
        <v>246</v>
      </c>
      <c r="B24" s="12"/>
      <c r="C24" s="12">
        <f>C16 + C21 + C22</f>
        <v>0</v>
      </c>
      <c r="D24" s="3"/>
    </row>
    <row r="25" spans="1:4">
      <c r="A25" s="6" t="s">
        <v>247</v>
      </c>
      <c r="B25" s="15">
        <f>(SUM(Rozpočet!E249:E259,Rozpočet!E261:E263,Rozpočet!E265:E266)+SUM(Rozpočet!E3:E12,Rozpočet!E14:E17,Rozpočet!E19:E21,Rozpočet!E23:E25,Rozpočet!E27:E30,Rozpočet!E32:E33,Rozpočet!E35:E44,Rozpočet!E47:E49,Rozpočet!E51:E52,Rozpočet!E54:E56,Rozpočet!E58:E73,Rozpočet!E75:E76,Rozpočet!E78:E85,Rozpočet!E87:E90,Rozpočet!E92:E95,Rozpočet!E98:E105,Rozpočet!E107:E110,Rozpočet!E114:E118,Rozpočet!E120:E131,Rozpočet!E134)) + (SUM(Rozpočet!G249:G259,Rozpočet!G261:G263,Rozpočet!G265:G266)+SUM(Rozpočet!G3:G12,Rozpočet!G14:G17,Rozpočet!G19:G21,Rozpočet!G23:G25,Rozpočet!G27:G30,Rozpočet!G32:G33,Rozpočet!G35:G44,Rozpočet!G47:G49,Rozpočet!G51:G52,Rozpočet!G54:G56,Rozpočet!G58:G73,Rozpočet!G75:G76,Rozpočet!G78:G85,Rozpočet!G87:G90,Rozpočet!G92:G95,Rozpočet!G98:G105,Rozpočet!G107:G110,Rozpočet!G114:G118,Rozpočet!G120:G131)) + B4 + C4 + C8 + C11 + C13 + C14 + C15 + C21 + C22</f>
        <v>0</v>
      </c>
      <c r="C25" s="15">
        <f>B25 * Parametry!B31 / 100</f>
        <v>0</v>
      </c>
      <c r="D25" s="3"/>
    </row>
    <row r="26" spans="1:4">
      <c r="A26" s="6" t="s">
        <v>248</v>
      </c>
      <c r="B26" s="15">
        <f>(SUM(Rozpočet!E253:E254,Rozpočet!E256,Rozpočet!E258,Rozpočet!E261,Rozpočet!E265)+SUM(Rozpočet!E3,Rozpočet!E8,Rozpočet!E11,Rozpočet!E14,Rozpočet!E19,Rozpočet!E23,Rozpočet!E27,Rozpočet!E32,Rozpočet!E35,Rozpočet!E38,Rozpočet!E47,Rozpočet!E51,Rozpočet!E54,Rozpočet!E58,Rozpočet!E60,Rozpočet!E62,Rozpočet!E66,Rozpočet!E68,Rozpočet!E70,Rozpočet!E72,Rozpočet!E75,Rozpočet!E78,Rozpočet!E80,Rozpočet!E82,Rozpočet!E84,Rozpočet!E87,Rozpočet!E92,Rozpočet!E98,Rozpočet!E100)+SUM(Rozpočet!E102,Rozpočet!E104,Rozpočet!E107:E108,Rozpočet!E114,Rozpočet!E117,Rozpočet!E120,Rozpočet!E126,Rozpočet!E128:E129)) + (SUM(Rozpočet!G253:G254,Rozpočet!G256,Rozpočet!G258,Rozpočet!G261,Rozpočet!G265)+SUM(Rozpočet!G3,Rozpočet!G8,Rozpočet!G11,Rozpočet!G14,Rozpočet!G19,Rozpočet!G23,Rozpočet!G27,Rozpočet!G32,Rozpočet!G35,Rozpočet!G38,Rozpočet!G47,Rozpočet!G51,Rozpočet!G54,Rozpočet!G58,Rozpočet!G60,Rozpočet!G62,Rozpočet!G66,Rozpočet!G68,Rozpočet!G70,Rozpočet!G72,Rozpočet!G75,Rozpočet!G78,Rozpočet!G80,Rozpočet!G82,Rozpočet!G84,Rozpočet!G87,Rozpočet!G92,Rozpočet!G98,Rozpočet!G100)+SUM(Rozpočet!G102,Rozpočet!G104,Rozpočet!G107:G108,Rozpočet!G114,Rozpočet!G117,Rozpočet!G120,Rozpočet!G126,Rozpočet!G128:G129))</f>
        <v>0</v>
      </c>
      <c r="C26" s="15">
        <f>B26 * Parametry!B32 / 100</f>
        <v>0</v>
      </c>
      <c r="D26" s="3"/>
    </row>
    <row r="27" spans="1:4">
      <c r="A27" s="4" t="s">
        <v>249</v>
      </c>
      <c r="B27" s="12"/>
      <c r="C27" s="12">
        <f>C24 + C25 + C26</f>
        <v>0</v>
      </c>
      <c r="D27" s="3"/>
    </row>
    <row r="28" spans="1:4">
      <c r="A28" s="6" t="s">
        <v>15</v>
      </c>
      <c r="B28" s="15"/>
      <c r="C28" s="15"/>
      <c r="D28" s="3"/>
    </row>
    <row r="29" spans="1:4">
      <c r="A29" s="6" t="s">
        <v>250</v>
      </c>
      <c r="B29" s="15"/>
      <c r="C29" s="15">
        <f>C24 * Parametry!B29 / 100</f>
        <v>0</v>
      </c>
      <c r="D29" s="3"/>
    </row>
    <row r="30" spans="1:4">
      <c r="A30" s="6" t="s">
        <v>250</v>
      </c>
      <c r="B30" s="15"/>
      <c r="C30" s="15">
        <f>C24 * Parametry!B30 / 100</f>
        <v>0</v>
      </c>
      <c r="D30" s="3"/>
    </row>
    <row r="31" spans="1:4">
      <c r="A31" s="5" t="s">
        <v>251</v>
      </c>
      <c r="B31" s="24" t="s">
        <v>54</v>
      </c>
      <c r="C31" s="24" t="s">
        <v>56</v>
      </c>
      <c r="D31" s="3"/>
    </row>
    <row r="32" spans="1:4">
      <c r="A32" s="6" t="s">
        <v>60</v>
      </c>
      <c r="B32" s="15">
        <f>(Rozpočet!E135)</f>
        <v>0</v>
      </c>
      <c r="C32" s="15">
        <f>(Rozpočet!G135)</f>
        <v>0</v>
      </c>
      <c r="D32" s="3"/>
    </row>
    <row r="33" spans="1:4">
      <c r="A33" s="6" t="s">
        <v>170</v>
      </c>
      <c r="B33" s="15">
        <f>(Rozpočet!E156)</f>
        <v>0</v>
      </c>
      <c r="C33" s="15">
        <f>(Rozpočet!G156)</f>
        <v>0</v>
      </c>
      <c r="D33" s="3"/>
    </row>
    <row r="34" spans="1:4">
      <c r="A34" s="6" t="s">
        <v>186</v>
      </c>
      <c r="B34" s="15">
        <f>(Rozpočet!E187)</f>
        <v>0</v>
      </c>
      <c r="C34" s="15">
        <f>(Rozpočet!G187)</f>
        <v>0</v>
      </c>
      <c r="D34" s="3"/>
    </row>
    <row r="35" spans="1:4">
      <c r="A35" s="6" t="s">
        <v>210</v>
      </c>
      <c r="B35" s="15">
        <f>(Rozpočet!E213)</f>
        <v>0</v>
      </c>
      <c r="C35" s="15">
        <f>(Rozpočet!G213)</f>
        <v>0</v>
      </c>
      <c r="D35" s="3"/>
    </row>
    <row r="36" spans="1:4">
      <c r="A36" s="6" t="s">
        <v>214</v>
      </c>
      <c r="B36" s="15">
        <f>(Rozpočet!E245)</f>
        <v>0</v>
      </c>
      <c r="C36" s="15">
        <f>(Rozpočet!G245)</f>
        <v>0</v>
      </c>
      <c r="D36" s="3"/>
    </row>
    <row r="37" spans="1:4">
      <c r="A37" s="6" t="s">
        <v>221</v>
      </c>
      <c r="B37" s="15">
        <f>(Rozpočet!E267)</f>
        <v>0</v>
      </c>
      <c r="C37" s="15">
        <f>(Rozpočet!G267)</f>
        <v>0</v>
      </c>
      <c r="D37" s="3"/>
    </row>
    <row r="38" spans="1:4">
      <c r="A38" s="6" t="s">
        <v>15</v>
      </c>
      <c r="B38" s="15"/>
      <c r="C38" s="15"/>
      <c r="D38" s="3"/>
    </row>
    <row r="39" spans="1:4">
      <c r="A39" s="5" t="s">
        <v>252</v>
      </c>
      <c r="B39" s="24" t="s">
        <v>253</v>
      </c>
      <c r="C39" s="25"/>
      <c r="D39" s="3"/>
    </row>
    <row r="40" spans="1:4">
      <c r="A40" s="6" t="s">
        <v>254</v>
      </c>
      <c r="B40" s="26"/>
      <c r="C40" s="15"/>
      <c r="D40" s="3"/>
    </row>
    <row r="41" spans="1:4">
      <c r="A41" s="6" t="s">
        <v>255</v>
      </c>
      <c r="B41" s="26"/>
      <c r="C41" s="15"/>
      <c r="D41" s="3"/>
    </row>
    <row r="42" spans="1:4">
      <c r="A42" s="6" t="s">
        <v>256</v>
      </c>
      <c r="B42" s="26"/>
      <c r="C42" s="15"/>
      <c r="D42" s="3"/>
    </row>
    <row r="43" spans="1:4">
      <c r="A43" s="6" t="s">
        <v>257</v>
      </c>
      <c r="B43" s="26"/>
      <c r="C43" s="15"/>
      <c r="D43" s="3"/>
    </row>
    <row r="44" spans="1:4">
      <c r="A44" s="6" t="s">
        <v>258</v>
      </c>
      <c r="B44" s="26"/>
      <c r="C44" s="15"/>
      <c r="D44" s="3"/>
    </row>
    <row r="45" spans="1:4">
      <c r="A45" s="6" t="s">
        <v>259</v>
      </c>
      <c r="B45" s="26"/>
      <c r="C45" s="15"/>
      <c r="D45" s="3"/>
    </row>
    <row r="46" spans="1:4">
      <c r="A46" s="6" t="s">
        <v>260</v>
      </c>
      <c r="B46" s="26"/>
      <c r="C46" s="15"/>
      <c r="D46" s="3"/>
    </row>
    <row r="47" spans="1:4">
      <c r="A47" s="6" t="s">
        <v>15</v>
      </c>
      <c r="B47" s="15"/>
      <c r="C47" s="15"/>
      <c r="D47" s="3"/>
    </row>
    <row r="48" spans="1:4">
      <c r="A48" s="6" t="s">
        <v>15</v>
      </c>
      <c r="B48" s="15"/>
      <c r="C48" s="15"/>
      <c r="D48" s="3"/>
    </row>
    <row r="49" spans="1:4">
      <c r="A49" s="6" t="s">
        <v>15</v>
      </c>
      <c r="B49" s="15"/>
      <c r="C49" s="15"/>
      <c r="D49" s="3"/>
    </row>
    <row r="50" spans="1:4">
      <c r="A50" s="6" t="s">
        <v>15</v>
      </c>
      <c r="B50" s="15"/>
      <c r="C50" s="15"/>
      <c r="D50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67"/>
  <sheetViews>
    <sheetView workbookViewId="0"/>
  </sheetViews>
  <sheetFormatPr defaultRowHeight="15"/>
  <cols>
    <col min="1" max="1" width="89.140625" style="1" bestFit="1" customWidth="1"/>
    <col min="2" max="2" width="3.5703125" style="1" bestFit="1" customWidth="1"/>
    <col min="3" max="3" width="5.7109375" style="10" bestFit="1" customWidth="1"/>
    <col min="4" max="4" width="6.28515625" style="10" bestFit="1" customWidth="1"/>
    <col min="5" max="5" width="11.42578125" style="10" bestFit="1" customWidth="1"/>
    <col min="6" max="6" width="6" style="10" bestFit="1" customWidth="1"/>
    <col min="7" max="7" width="11.140625" style="10" bestFit="1" customWidth="1"/>
    <col min="8" max="8" width="5" style="10" bestFit="1" customWidth="1"/>
    <col min="9" max="9" width="9.7109375" style="10" bestFit="1" customWidth="1"/>
    <col min="12" max="12" width="0" style="9" hidden="1" customWidth="1"/>
  </cols>
  <sheetData>
    <row r="1" spans="1:11">
      <c r="A1" s="2" t="s">
        <v>0</v>
      </c>
      <c r="B1" s="2" t="s">
        <v>52</v>
      </c>
      <c r="C1" s="11" t="s">
        <v>53</v>
      </c>
      <c r="D1" s="11" t="s">
        <v>54</v>
      </c>
      <c r="E1" s="11" t="s">
        <v>55</v>
      </c>
      <c r="F1" s="11" t="s">
        <v>56</v>
      </c>
      <c r="G1" s="11" t="s">
        <v>57</v>
      </c>
      <c r="H1" s="11" t="s">
        <v>58</v>
      </c>
      <c r="I1" s="11" t="s">
        <v>59</v>
      </c>
      <c r="J1" s="3"/>
      <c r="K1" s="3"/>
    </row>
    <row r="2" spans="1:11">
      <c r="A2" s="4" t="s">
        <v>60</v>
      </c>
      <c r="B2" s="4" t="s">
        <v>15</v>
      </c>
      <c r="C2" s="12"/>
      <c r="D2" s="12"/>
      <c r="E2" s="12"/>
      <c r="F2" s="12"/>
      <c r="G2" s="12"/>
      <c r="H2" s="12"/>
      <c r="I2" s="12"/>
      <c r="J2" s="3"/>
      <c r="K2" s="3"/>
    </row>
    <row r="3" spans="1:11">
      <c r="A3" s="13" t="s">
        <v>61</v>
      </c>
      <c r="B3" s="13" t="s">
        <v>15</v>
      </c>
      <c r="C3" s="14"/>
      <c r="D3" s="14"/>
      <c r="E3" s="14"/>
      <c r="F3" s="14"/>
      <c r="G3" s="14"/>
      <c r="H3" s="14"/>
      <c r="I3" s="14"/>
      <c r="J3" s="3"/>
      <c r="K3" s="3"/>
    </row>
    <row r="4" spans="1:11">
      <c r="A4" s="6" t="s">
        <v>62</v>
      </c>
      <c r="B4" s="6" t="s">
        <v>63</v>
      </c>
      <c r="C4" s="15">
        <v>25</v>
      </c>
      <c r="D4" s="15"/>
      <c r="E4" s="15">
        <f>C4*D4</f>
        <v>0</v>
      </c>
      <c r="F4" s="15"/>
      <c r="G4" s="15">
        <f>C4*F4</f>
        <v>0</v>
      </c>
      <c r="H4" s="15">
        <f>D4+F4</f>
        <v>0</v>
      </c>
      <c r="I4" s="15">
        <f>E4+G4</f>
        <v>0</v>
      </c>
      <c r="J4" s="3"/>
      <c r="K4" s="3"/>
    </row>
    <row r="5" spans="1:11">
      <c r="A5" s="6" t="s">
        <v>64</v>
      </c>
      <c r="B5" s="6" t="s">
        <v>63</v>
      </c>
      <c r="C5" s="15">
        <v>40</v>
      </c>
      <c r="D5" s="15"/>
      <c r="E5" s="15">
        <f>C5*D5</f>
        <v>0</v>
      </c>
      <c r="F5" s="15"/>
      <c r="G5" s="15">
        <f>C5*F5</f>
        <v>0</v>
      </c>
      <c r="H5" s="15">
        <f>D5+F5</f>
        <v>0</v>
      </c>
      <c r="I5" s="15">
        <f>E5+G5</f>
        <v>0</v>
      </c>
      <c r="J5" s="3"/>
      <c r="K5" s="3"/>
    </row>
    <row r="6" spans="1:11">
      <c r="A6" s="6" t="s">
        <v>65</v>
      </c>
      <c r="B6" s="6" t="s">
        <v>63</v>
      </c>
      <c r="C6" s="15">
        <v>6</v>
      </c>
      <c r="D6" s="15"/>
      <c r="E6" s="15">
        <f>C6*D6</f>
        <v>0</v>
      </c>
      <c r="F6" s="15"/>
      <c r="G6" s="15">
        <f>C6*F6</f>
        <v>0</v>
      </c>
      <c r="H6" s="15">
        <f>D6+F6</f>
        <v>0</v>
      </c>
      <c r="I6" s="15">
        <f>E6+G6</f>
        <v>0</v>
      </c>
      <c r="J6" s="3"/>
      <c r="K6" s="3"/>
    </row>
    <row r="7" spans="1:11">
      <c r="A7" s="6" t="s">
        <v>66</v>
      </c>
      <c r="B7" s="6" t="s">
        <v>63</v>
      </c>
      <c r="C7" s="15">
        <v>4</v>
      </c>
      <c r="D7" s="15"/>
      <c r="E7" s="15">
        <f>C7*D7</f>
        <v>0</v>
      </c>
      <c r="F7" s="15"/>
      <c r="G7" s="15">
        <f>C7*F7</f>
        <v>0</v>
      </c>
      <c r="H7" s="15">
        <f>D7+F7</f>
        <v>0</v>
      </c>
      <c r="I7" s="15">
        <f>E7+G7</f>
        <v>0</v>
      </c>
      <c r="J7" s="3"/>
      <c r="K7" s="3"/>
    </row>
    <row r="8" spans="1:11">
      <c r="A8" s="13" t="s">
        <v>67</v>
      </c>
      <c r="B8" s="13" t="s">
        <v>15</v>
      </c>
      <c r="C8" s="14"/>
      <c r="D8" s="14"/>
      <c r="E8" s="14"/>
      <c r="F8" s="14"/>
      <c r="G8" s="14"/>
      <c r="H8" s="14"/>
      <c r="I8" s="14"/>
      <c r="J8" s="3"/>
      <c r="K8" s="3"/>
    </row>
    <row r="9" spans="1:11">
      <c r="A9" s="6" t="s">
        <v>68</v>
      </c>
      <c r="B9" s="6" t="s">
        <v>63</v>
      </c>
      <c r="C9" s="15">
        <v>30</v>
      </c>
      <c r="D9" s="15"/>
      <c r="E9" s="15">
        <f>C9*D9</f>
        <v>0</v>
      </c>
      <c r="F9" s="15"/>
      <c r="G9" s="15">
        <f>C9*F9</f>
        <v>0</v>
      </c>
      <c r="H9" s="15">
        <f>D9+F9</f>
        <v>0</v>
      </c>
      <c r="I9" s="15">
        <f>E9+G9</f>
        <v>0</v>
      </c>
      <c r="J9" s="3"/>
      <c r="K9" s="3"/>
    </row>
    <row r="10" spans="1:11">
      <c r="A10" s="6" t="s">
        <v>69</v>
      </c>
      <c r="B10" s="6" t="s">
        <v>63</v>
      </c>
      <c r="C10" s="15">
        <v>15</v>
      </c>
      <c r="D10" s="15"/>
      <c r="E10" s="15">
        <f>C10*D10</f>
        <v>0</v>
      </c>
      <c r="F10" s="15"/>
      <c r="G10" s="15">
        <f>C10*F10</f>
        <v>0</v>
      </c>
      <c r="H10" s="15">
        <f>D10+F10</f>
        <v>0</v>
      </c>
      <c r="I10" s="15">
        <f>E10+G10</f>
        <v>0</v>
      </c>
      <c r="J10" s="3"/>
      <c r="K10" s="3"/>
    </row>
    <row r="11" spans="1:11">
      <c r="A11" s="13" t="s">
        <v>70</v>
      </c>
      <c r="B11" s="13" t="s">
        <v>15</v>
      </c>
      <c r="C11" s="14"/>
      <c r="D11" s="14"/>
      <c r="E11" s="14"/>
      <c r="F11" s="14"/>
      <c r="G11" s="14"/>
      <c r="H11" s="14"/>
      <c r="I11" s="14"/>
      <c r="J11" s="3"/>
      <c r="K11" s="3"/>
    </row>
    <row r="12" spans="1:11">
      <c r="A12" s="6" t="s">
        <v>71</v>
      </c>
      <c r="B12" s="6" t="s">
        <v>63</v>
      </c>
      <c r="C12" s="15">
        <v>12</v>
      </c>
      <c r="D12" s="15"/>
      <c r="E12" s="15">
        <f>C12*D12</f>
        <v>0</v>
      </c>
      <c r="F12" s="15"/>
      <c r="G12" s="15">
        <f>C12*F12</f>
        <v>0</v>
      </c>
      <c r="H12" s="15">
        <f>D12+F12</f>
        <v>0</v>
      </c>
      <c r="I12" s="15">
        <f>E12+G12</f>
        <v>0</v>
      </c>
      <c r="J12" s="3"/>
      <c r="K12" s="3"/>
    </row>
    <row r="13" spans="1:11">
      <c r="A13" s="6" t="s">
        <v>15</v>
      </c>
      <c r="B13" s="6" t="s">
        <v>15</v>
      </c>
      <c r="C13" s="15"/>
      <c r="D13" s="15"/>
      <c r="E13" s="15"/>
      <c r="F13" s="15"/>
      <c r="G13" s="15"/>
      <c r="H13" s="15">
        <f>D13+F13</f>
        <v>0</v>
      </c>
      <c r="I13" s="15">
        <f>E13+G13</f>
        <v>0</v>
      </c>
      <c r="J13" s="3"/>
      <c r="K13" s="3"/>
    </row>
    <row r="14" spans="1:11">
      <c r="A14" s="13" t="s">
        <v>72</v>
      </c>
      <c r="B14" s="13" t="s">
        <v>15</v>
      </c>
      <c r="C14" s="14"/>
      <c r="D14" s="14"/>
      <c r="E14" s="14"/>
      <c r="F14" s="14"/>
      <c r="G14" s="14"/>
      <c r="H14" s="14"/>
      <c r="I14" s="14"/>
      <c r="J14" s="3"/>
      <c r="K14" s="3"/>
    </row>
    <row r="15" spans="1:11">
      <c r="A15" s="6" t="s">
        <v>73</v>
      </c>
      <c r="B15" s="6" t="s">
        <v>74</v>
      </c>
      <c r="C15" s="15">
        <v>20</v>
      </c>
      <c r="D15" s="15"/>
      <c r="E15" s="15">
        <f>C15*D15</f>
        <v>0</v>
      </c>
      <c r="F15" s="15"/>
      <c r="G15" s="15">
        <f>C15*F15</f>
        <v>0</v>
      </c>
      <c r="H15" s="15">
        <f>D15+F15</f>
        <v>0</v>
      </c>
      <c r="I15" s="15">
        <f>E15+G15</f>
        <v>0</v>
      </c>
      <c r="J15" s="3"/>
      <c r="K15" s="3"/>
    </row>
    <row r="16" spans="1:11">
      <c r="A16" s="6" t="s">
        <v>75</v>
      </c>
      <c r="B16" s="6" t="s">
        <v>74</v>
      </c>
      <c r="C16" s="15">
        <v>20</v>
      </c>
      <c r="D16" s="15"/>
      <c r="E16" s="15">
        <f>C16*D16</f>
        <v>0</v>
      </c>
      <c r="F16" s="15"/>
      <c r="G16" s="15">
        <f>C16*F16</f>
        <v>0</v>
      </c>
      <c r="H16" s="15">
        <f>D16+F16</f>
        <v>0</v>
      </c>
      <c r="I16" s="15">
        <f>E16+G16</f>
        <v>0</v>
      </c>
      <c r="J16" s="3"/>
      <c r="K16" s="3"/>
    </row>
    <row r="17" spans="1:11">
      <c r="A17" s="6" t="s">
        <v>76</v>
      </c>
      <c r="B17" s="6" t="s">
        <v>74</v>
      </c>
      <c r="C17" s="15">
        <v>15</v>
      </c>
      <c r="D17" s="15"/>
      <c r="E17" s="15">
        <f>C17*D17</f>
        <v>0</v>
      </c>
      <c r="F17" s="15"/>
      <c r="G17" s="15">
        <f>C17*F17</f>
        <v>0</v>
      </c>
      <c r="H17" s="15">
        <f>D17+F17</f>
        <v>0</v>
      </c>
      <c r="I17" s="15">
        <f>E17+G17</f>
        <v>0</v>
      </c>
      <c r="J17" s="3"/>
      <c r="K17" s="3"/>
    </row>
    <row r="18" spans="1:11">
      <c r="A18" s="6" t="s">
        <v>15</v>
      </c>
      <c r="B18" s="6" t="s">
        <v>15</v>
      </c>
      <c r="C18" s="15"/>
      <c r="D18" s="15"/>
      <c r="E18" s="15"/>
      <c r="F18" s="15"/>
      <c r="G18" s="15"/>
      <c r="H18" s="15">
        <f>D18+F18</f>
        <v>0</v>
      </c>
      <c r="I18" s="15">
        <f>E18+G18</f>
        <v>0</v>
      </c>
      <c r="J18" s="3"/>
      <c r="K18" s="3"/>
    </row>
    <row r="19" spans="1:11">
      <c r="A19" s="16" t="s">
        <v>77</v>
      </c>
      <c r="B19" s="16" t="s">
        <v>15</v>
      </c>
      <c r="C19" s="17"/>
      <c r="D19" s="17"/>
      <c r="E19" s="17"/>
      <c r="F19" s="17"/>
      <c r="G19" s="17"/>
      <c r="H19" s="17"/>
      <c r="I19" s="17"/>
      <c r="J19" s="3"/>
      <c r="K19" s="3"/>
    </row>
    <row r="20" spans="1:11">
      <c r="A20" s="6" t="s">
        <v>78</v>
      </c>
      <c r="B20" s="6" t="s">
        <v>74</v>
      </c>
      <c r="C20" s="15">
        <v>80</v>
      </c>
      <c r="D20" s="15"/>
      <c r="E20" s="15">
        <f>C20*D20</f>
        <v>0</v>
      </c>
      <c r="F20" s="15"/>
      <c r="G20" s="15">
        <f>C20*F20</f>
        <v>0</v>
      </c>
      <c r="H20" s="15">
        <f>D20+F20</f>
        <v>0</v>
      </c>
      <c r="I20" s="15">
        <f>E20+G20</f>
        <v>0</v>
      </c>
      <c r="J20" s="3"/>
      <c r="K20" s="3"/>
    </row>
    <row r="21" spans="1:11">
      <c r="A21" s="6" t="s">
        <v>79</v>
      </c>
      <c r="B21" s="6" t="s">
        <v>74</v>
      </c>
      <c r="C21" s="15">
        <v>36</v>
      </c>
      <c r="D21" s="15"/>
      <c r="E21" s="15">
        <f>C21*D21</f>
        <v>0</v>
      </c>
      <c r="F21" s="15"/>
      <c r="G21" s="15">
        <f>C21*F21</f>
        <v>0</v>
      </c>
      <c r="H21" s="15">
        <f>D21+F21</f>
        <v>0</v>
      </c>
      <c r="I21" s="15">
        <f>E21+G21</f>
        <v>0</v>
      </c>
      <c r="J21" s="3"/>
      <c r="K21" s="3"/>
    </row>
    <row r="22" spans="1:11">
      <c r="A22" s="6" t="s">
        <v>15</v>
      </c>
      <c r="B22" s="6" t="s">
        <v>15</v>
      </c>
      <c r="C22" s="15"/>
      <c r="D22" s="15"/>
      <c r="E22" s="15"/>
      <c r="F22" s="15"/>
      <c r="G22" s="15"/>
      <c r="H22" s="15">
        <f>D22+F22</f>
        <v>0</v>
      </c>
      <c r="I22" s="15">
        <f>E22+G22</f>
        <v>0</v>
      </c>
      <c r="J22" s="3"/>
      <c r="K22" s="3"/>
    </row>
    <row r="23" spans="1:11">
      <c r="A23" s="13" t="s">
        <v>80</v>
      </c>
      <c r="B23" s="13" t="s">
        <v>15</v>
      </c>
      <c r="C23" s="14"/>
      <c r="D23" s="14"/>
      <c r="E23" s="14"/>
      <c r="F23" s="14"/>
      <c r="G23" s="14"/>
      <c r="H23" s="14"/>
      <c r="I23" s="14"/>
      <c r="J23" s="3"/>
      <c r="K23" s="3"/>
    </row>
    <row r="24" spans="1:11">
      <c r="A24" s="6" t="s">
        <v>81</v>
      </c>
      <c r="B24" s="6" t="s">
        <v>74</v>
      </c>
      <c r="C24" s="15">
        <v>20</v>
      </c>
      <c r="D24" s="15"/>
      <c r="E24" s="15">
        <f>C24*D24</f>
        <v>0</v>
      </c>
      <c r="F24" s="15"/>
      <c r="G24" s="15">
        <f>C24*F24</f>
        <v>0</v>
      </c>
      <c r="H24" s="15">
        <f>D24+F24</f>
        <v>0</v>
      </c>
      <c r="I24" s="15">
        <f>E24+G24</f>
        <v>0</v>
      </c>
      <c r="J24" s="3"/>
      <c r="K24" s="3"/>
    </row>
    <row r="25" spans="1:11">
      <c r="A25" s="6" t="s">
        <v>82</v>
      </c>
      <c r="B25" s="6" t="s">
        <v>74</v>
      </c>
      <c r="C25" s="15">
        <v>90</v>
      </c>
      <c r="D25" s="15"/>
      <c r="E25" s="15">
        <f>C25*D25</f>
        <v>0</v>
      </c>
      <c r="F25" s="15"/>
      <c r="G25" s="15">
        <f>C25*F25</f>
        <v>0</v>
      </c>
      <c r="H25" s="15">
        <f>D25+F25</f>
        <v>0</v>
      </c>
      <c r="I25" s="15">
        <f>E25+G25</f>
        <v>0</v>
      </c>
      <c r="J25" s="3"/>
      <c r="K25" s="3"/>
    </row>
    <row r="26" spans="1:11">
      <c r="A26" s="6" t="s">
        <v>15</v>
      </c>
      <c r="B26" s="6" t="s">
        <v>15</v>
      </c>
      <c r="C26" s="15"/>
      <c r="D26" s="15"/>
      <c r="E26" s="15"/>
      <c r="F26" s="15"/>
      <c r="G26" s="15"/>
      <c r="H26" s="15">
        <f>D26+F26</f>
        <v>0</v>
      </c>
      <c r="I26" s="15">
        <f>E26+G26</f>
        <v>0</v>
      </c>
      <c r="J26" s="3"/>
      <c r="K26" s="3"/>
    </row>
    <row r="27" spans="1:11">
      <c r="A27" s="16" t="s">
        <v>83</v>
      </c>
      <c r="B27" s="16" t="s">
        <v>15</v>
      </c>
      <c r="C27" s="17"/>
      <c r="D27" s="17"/>
      <c r="E27" s="17"/>
      <c r="F27" s="17"/>
      <c r="G27" s="17"/>
      <c r="H27" s="17"/>
      <c r="I27" s="17"/>
      <c r="J27" s="3"/>
      <c r="K27" s="3"/>
    </row>
    <row r="28" spans="1:11">
      <c r="A28" s="6" t="s">
        <v>84</v>
      </c>
      <c r="B28" s="6" t="s">
        <v>63</v>
      </c>
      <c r="C28" s="15">
        <v>4</v>
      </c>
      <c r="D28" s="15"/>
      <c r="E28" s="15">
        <f>C28*D28</f>
        <v>0</v>
      </c>
      <c r="F28" s="15"/>
      <c r="G28" s="15">
        <f>C28*F28</f>
        <v>0</v>
      </c>
      <c r="H28" s="15">
        <f>D28+F28</f>
        <v>0</v>
      </c>
      <c r="I28" s="15">
        <f>E28+G28</f>
        <v>0</v>
      </c>
      <c r="J28" s="3"/>
      <c r="K28" s="3"/>
    </row>
    <row r="29" spans="1:11">
      <c r="A29" s="6" t="s">
        <v>85</v>
      </c>
      <c r="B29" s="6" t="s">
        <v>63</v>
      </c>
      <c r="C29" s="15">
        <v>1</v>
      </c>
      <c r="D29" s="15"/>
      <c r="E29" s="15">
        <f>C29*D29</f>
        <v>0</v>
      </c>
      <c r="F29" s="15"/>
      <c r="G29" s="15">
        <f>C29*F29</f>
        <v>0</v>
      </c>
      <c r="H29" s="15">
        <f>D29+F29</f>
        <v>0</v>
      </c>
      <c r="I29" s="15">
        <f>E29+G29</f>
        <v>0</v>
      </c>
      <c r="J29" s="3"/>
      <c r="K29" s="3"/>
    </row>
    <row r="30" spans="1:11">
      <c r="A30" s="6" t="s">
        <v>86</v>
      </c>
      <c r="B30" s="6" t="s">
        <v>63</v>
      </c>
      <c r="C30" s="15">
        <v>2</v>
      </c>
      <c r="D30" s="15"/>
      <c r="E30" s="15">
        <f>C30*D30</f>
        <v>0</v>
      </c>
      <c r="F30" s="15"/>
      <c r="G30" s="15">
        <f>C30*F30</f>
        <v>0</v>
      </c>
      <c r="H30" s="15">
        <f>D30+F30</f>
        <v>0</v>
      </c>
      <c r="I30" s="15">
        <f>E30+G30</f>
        <v>0</v>
      </c>
      <c r="J30" s="3"/>
      <c r="K30" s="3"/>
    </row>
    <row r="31" spans="1:11">
      <c r="A31" s="6" t="s">
        <v>15</v>
      </c>
      <c r="B31" s="6" t="s">
        <v>15</v>
      </c>
      <c r="C31" s="15"/>
      <c r="D31" s="15"/>
      <c r="E31" s="15"/>
      <c r="F31" s="15"/>
      <c r="G31" s="15"/>
      <c r="H31" s="15">
        <f>D31+F31</f>
        <v>0</v>
      </c>
      <c r="I31" s="15">
        <f>E31+G31</f>
        <v>0</v>
      </c>
      <c r="J31" s="3"/>
      <c r="K31" s="3"/>
    </row>
    <row r="32" spans="1:11">
      <c r="A32" s="13" t="s">
        <v>87</v>
      </c>
      <c r="B32" s="13" t="s">
        <v>15</v>
      </c>
      <c r="C32" s="14"/>
      <c r="D32" s="14"/>
      <c r="E32" s="14"/>
      <c r="F32" s="14"/>
      <c r="G32" s="14"/>
      <c r="H32" s="14"/>
      <c r="I32" s="14"/>
      <c r="J32" s="3"/>
      <c r="K32" s="3"/>
    </row>
    <row r="33" spans="1:11">
      <c r="A33" s="6" t="s">
        <v>88</v>
      </c>
      <c r="B33" s="6" t="s">
        <v>63</v>
      </c>
      <c r="C33" s="15">
        <v>1</v>
      </c>
      <c r="D33" s="15"/>
      <c r="E33" s="15">
        <f>C33*D33</f>
        <v>0</v>
      </c>
      <c r="F33" s="15"/>
      <c r="G33" s="15">
        <f>C33*F33</f>
        <v>0</v>
      </c>
      <c r="H33" s="15">
        <f>D33+F33</f>
        <v>0</v>
      </c>
      <c r="I33" s="15">
        <f>E33+G33</f>
        <v>0</v>
      </c>
      <c r="J33" s="3"/>
      <c r="K33" s="3"/>
    </row>
    <row r="34" spans="1:11">
      <c r="A34" s="6" t="s">
        <v>15</v>
      </c>
      <c r="B34" s="6" t="s">
        <v>15</v>
      </c>
      <c r="C34" s="15"/>
      <c r="D34" s="15"/>
      <c r="E34" s="15"/>
      <c r="F34" s="15"/>
      <c r="G34" s="15"/>
      <c r="H34" s="15">
        <f>D34+F34</f>
        <v>0</v>
      </c>
      <c r="I34" s="15">
        <f>E34+G34</f>
        <v>0</v>
      </c>
      <c r="J34" s="3"/>
      <c r="K34" s="3"/>
    </row>
    <row r="35" spans="1:11">
      <c r="A35" s="13" t="s">
        <v>89</v>
      </c>
      <c r="B35" s="13" t="s">
        <v>15</v>
      </c>
      <c r="C35" s="14"/>
      <c r="D35" s="14"/>
      <c r="E35" s="14"/>
      <c r="F35" s="14"/>
      <c r="G35" s="14"/>
      <c r="H35" s="14"/>
      <c r="I35" s="14"/>
      <c r="J35" s="3"/>
      <c r="K35" s="3"/>
    </row>
    <row r="36" spans="1:11">
      <c r="A36" s="6" t="s">
        <v>90</v>
      </c>
      <c r="B36" s="6" t="s">
        <v>74</v>
      </c>
      <c r="C36" s="15">
        <v>150</v>
      </c>
      <c r="D36" s="15"/>
      <c r="E36" s="15">
        <f>C36*D36</f>
        <v>0</v>
      </c>
      <c r="F36" s="15"/>
      <c r="G36" s="15">
        <f>C36*F36</f>
        <v>0</v>
      </c>
      <c r="H36" s="15">
        <f>D36+F36</f>
        <v>0</v>
      </c>
      <c r="I36" s="15">
        <f>E36+G36</f>
        <v>0</v>
      </c>
      <c r="J36" s="3"/>
      <c r="K36" s="3"/>
    </row>
    <row r="37" spans="1:11">
      <c r="A37" s="6" t="s">
        <v>91</v>
      </c>
      <c r="B37" s="6" t="s">
        <v>74</v>
      </c>
      <c r="C37" s="15">
        <v>180</v>
      </c>
      <c r="D37" s="15"/>
      <c r="E37" s="15">
        <f>C37*D37</f>
        <v>0</v>
      </c>
      <c r="F37" s="15"/>
      <c r="G37" s="15">
        <f>C37*F37</f>
        <v>0</v>
      </c>
      <c r="H37" s="15">
        <f>D37+F37</f>
        <v>0</v>
      </c>
      <c r="I37" s="15">
        <f>E37+G37</f>
        <v>0</v>
      </c>
      <c r="J37" s="3"/>
      <c r="K37" s="3"/>
    </row>
    <row r="38" spans="1:11">
      <c r="A38" s="13" t="s">
        <v>92</v>
      </c>
      <c r="B38" s="13" t="s">
        <v>15</v>
      </c>
      <c r="C38" s="14"/>
      <c r="D38" s="14"/>
      <c r="E38" s="14"/>
      <c r="F38" s="14"/>
      <c r="G38" s="14"/>
      <c r="H38" s="14"/>
      <c r="I38" s="14"/>
      <c r="J38" s="3"/>
      <c r="K38" s="3"/>
    </row>
    <row r="39" spans="1:11">
      <c r="A39" s="6" t="s">
        <v>93</v>
      </c>
      <c r="B39" s="6" t="s">
        <v>74</v>
      </c>
      <c r="C39" s="15">
        <v>860</v>
      </c>
      <c r="D39" s="15"/>
      <c r="E39" s="15">
        <f>C39*D39</f>
        <v>0</v>
      </c>
      <c r="F39" s="15"/>
      <c r="G39" s="15">
        <f>C39*F39</f>
        <v>0</v>
      </c>
      <c r="H39" s="15">
        <f>D39+F39</f>
        <v>0</v>
      </c>
      <c r="I39" s="15">
        <f>E39+G39</f>
        <v>0</v>
      </c>
      <c r="J39" s="3"/>
      <c r="K39" s="3"/>
    </row>
    <row r="40" spans="1:11">
      <c r="A40" s="6" t="s">
        <v>94</v>
      </c>
      <c r="B40" s="6" t="s">
        <v>74</v>
      </c>
      <c r="C40" s="15">
        <v>610</v>
      </c>
      <c r="D40" s="15"/>
      <c r="E40" s="15">
        <f>C40*D40</f>
        <v>0</v>
      </c>
      <c r="F40" s="15"/>
      <c r="G40" s="15">
        <f>C40*F40</f>
        <v>0</v>
      </c>
      <c r="H40" s="15">
        <f>D40+F40</f>
        <v>0</v>
      </c>
      <c r="I40" s="15">
        <f>E40+G40</f>
        <v>0</v>
      </c>
      <c r="J40" s="3"/>
      <c r="K40" s="3"/>
    </row>
    <row r="41" spans="1:11">
      <c r="A41" s="6" t="s">
        <v>95</v>
      </c>
      <c r="B41" s="6" t="s">
        <v>74</v>
      </c>
      <c r="C41" s="15">
        <v>120</v>
      </c>
      <c r="D41" s="15"/>
      <c r="E41" s="15">
        <f>C41*D41</f>
        <v>0</v>
      </c>
      <c r="F41" s="15"/>
      <c r="G41" s="15">
        <f>C41*F41</f>
        <v>0</v>
      </c>
      <c r="H41" s="15">
        <f>D41+F41</f>
        <v>0</v>
      </c>
      <c r="I41" s="15">
        <f>E41+G41</f>
        <v>0</v>
      </c>
      <c r="J41" s="3"/>
      <c r="K41" s="3"/>
    </row>
    <row r="42" spans="1:11">
      <c r="A42" s="6" t="s">
        <v>96</v>
      </c>
      <c r="B42" s="6" t="s">
        <v>74</v>
      </c>
      <c r="C42" s="15">
        <v>105</v>
      </c>
      <c r="D42" s="15"/>
      <c r="E42" s="15">
        <f>C42*D42</f>
        <v>0</v>
      </c>
      <c r="F42" s="15"/>
      <c r="G42" s="15">
        <f>C42*F42</f>
        <v>0</v>
      </c>
      <c r="H42" s="15">
        <f>D42+F42</f>
        <v>0</v>
      </c>
      <c r="I42" s="15">
        <f>E42+G42</f>
        <v>0</v>
      </c>
      <c r="J42" s="3"/>
      <c r="K42" s="3"/>
    </row>
    <row r="43" spans="1:11">
      <c r="A43" s="6" t="s">
        <v>97</v>
      </c>
      <c r="B43" s="6" t="s">
        <v>74</v>
      </c>
      <c r="C43" s="15">
        <v>30</v>
      </c>
      <c r="D43" s="15"/>
      <c r="E43" s="15">
        <f>C43*D43</f>
        <v>0</v>
      </c>
      <c r="F43" s="15"/>
      <c r="G43" s="15">
        <f>C43*F43</f>
        <v>0</v>
      </c>
      <c r="H43" s="15">
        <f>D43+F43</f>
        <v>0</v>
      </c>
      <c r="I43" s="15">
        <f>E43+G43</f>
        <v>0</v>
      </c>
      <c r="J43" s="3"/>
      <c r="K43" s="3"/>
    </row>
    <row r="44" spans="1:11">
      <c r="A44" s="6" t="s">
        <v>98</v>
      </c>
      <c r="B44" s="6" t="s">
        <v>74</v>
      </c>
      <c r="C44" s="15">
        <v>140</v>
      </c>
      <c r="D44" s="15"/>
      <c r="E44" s="15">
        <f>C44*D44</f>
        <v>0</v>
      </c>
      <c r="F44" s="15"/>
      <c r="G44" s="15">
        <f>C44*F44</f>
        <v>0</v>
      </c>
      <c r="H44" s="15">
        <f>D44+F44</f>
        <v>0</v>
      </c>
      <c r="I44" s="15">
        <f>E44+G44</f>
        <v>0</v>
      </c>
      <c r="J44" s="3"/>
      <c r="K44" s="3"/>
    </row>
    <row r="45" spans="1:11">
      <c r="A45" s="6" t="s">
        <v>15</v>
      </c>
      <c r="B45" s="6" t="s">
        <v>15</v>
      </c>
      <c r="C45" s="15"/>
      <c r="D45" s="15"/>
      <c r="E45" s="15"/>
      <c r="F45" s="15"/>
      <c r="G45" s="15"/>
      <c r="H45" s="15">
        <f>D45+F45</f>
        <v>0</v>
      </c>
      <c r="I45" s="15">
        <f>E45+G45</f>
        <v>0</v>
      </c>
      <c r="J45" s="3"/>
      <c r="K45" s="3"/>
    </row>
    <row r="46" spans="1:11">
      <c r="A46" s="6" t="s">
        <v>15</v>
      </c>
      <c r="B46" s="6" t="s">
        <v>15</v>
      </c>
      <c r="C46" s="15"/>
      <c r="D46" s="15"/>
      <c r="E46" s="15"/>
      <c r="F46" s="15"/>
      <c r="G46" s="15"/>
      <c r="H46" s="15">
        <f>D46+F46</f>
        <v>0</v>
      </c>
      <c r="I46" s="15">
        <f>E46+G46</f>
        <v>0</v>
      </c>
      <c r="J46" s="3"/>
      <c r="K46" s="3"/>
    </row>
    <row r="47" spans="1:11">
      <c r="A47" s="13" t="s">
        <v>99</v>
      </c>
      <c r="B47" s="13" t="s">
        <v>15</v>
      </c>
      <c r="C47" s="14"/>
      <c r="D47" s="14"/>
      <c r="E47" s="14"/>
      <c r="F47" s="14"/>
      <c r="G47" s="14"/>
      <c r="H47" s="14"/>
      <c r="I47" s="14"/>
      <c r="J47" s="3"/>
      <c r="K47" s="3"/>
    </row>
    <row r="48" spans="1:11">
      <c r="A48" s="6" t="s">
        <v>100</v>
      </c>
      <c r="B48" s="6" t="s">
        <v>63</v>
      </c>
      <c r="C48" s="15">
        <v>42</v>
      </c>
      <c r="D48" s="15"/>
      <c r="E48" s="15">
        <f>C48*D48</f>
        <v>0</v>
      </c>
      <c r="F48" s="15"/>
      <c r="G48" s="15">
        <f>C48*F48</f>
        <v>0</v>
      </c>
      <c r="H48" s="15">
        <f>D48+F48</f>
        <v>0</v>
      </c>
      <c r="I48" s="15">
        <f>E48+G48</f>
        <v>0</v>
      </c>
      <c r="J48" s="3"/>
      <c r="K48" s="3"/>
    </row>
    <row r="49" spans="1:11">
      <c r="A49" s="6" t="s">
        <v>101</v>
      </c>
      <c r="B49" s="6" t="s">
        <v>63</v>
      </c>
      <c r="C49" s="15">
        <v>6</v>
      </c>
      <c r="D49" s="15"/>
      <c r="E49" s="15">
        <f>C49*D49</f>
        <v>0</v>
      </c>
      <c r="F49" s="15"/>
      <c r="G49" s="15">
        <f>C49*F49</f>
        <v>0</v>
      </c>
      <c r="H49" s="15">
        <f>D49+F49</f>
        <v>0</v>
      </c>
      <c r="I49" s="15">
        <f>E49+G49</f>
        <v>0</v>
      </c>
      <c r="J49" s="3"/>
      <c r="K49" s="3"/>
    </row>
    <row r="50" spans="1:11">
      <c r="A50" s="6" t="s">
        <v>15</v>
      </c>
      <c r="B50" s="6" t="s">
        <v>15</v>
      </c>
      <c r="C50" s="15"/>
      <c r="D50" s="15"/>
      <c r="E50" s="15"/>
      <c r="F50" s="15"/>
      <c r="G50" s="15"/>
      <c r="H50" s="15">
        <f>D50+F50</f>
        <v>0</v>
      </c>
      <c r="I50" s="15">
        <f>E50+G50</f>
        <v>0</v>
      </c>
      <c r="J50" s="3"/>
      <c r="K50" s="3"/>
    </row>
    <row r="51" spans="1:11">
      <c r="A51" s="13" t="s">
        <v>102</v>
      </c>
      <c r="B51" s="13" t="s">
        <v>15</v>
      </c>
      <c r="C51" s="14"/>
      <c r="D51" s="14"/>
      <c r="E51" s="14"/>
      <c r="F51" s="14"/>
      <c r="G51" s="14"/>
      <c r="H51" s="14"/>
      <c r="I51" s="14"/>
      <c r="J51" s="3"/>
      <c r="K51" s="3"/>
    </row>
    <row r="52" spans="1:11">
      <c r="A52" s="6" t="s">
        <v>103</v>
      </c>
      <c r="B52" s="6" t="s">
        <v>63</v>
      </c>
      <c r="C52" s="15">
        <v>6</v>
      </c>
      <c r="D52" s="15"/>
      <c r="E52" s="15">
        <f>C52*D52</f>
        <v>0</v>
      </c>
      <c r="F52" s="15"/>
      <c r="G52" s="15">
        <f>C52*F52</f>
        <v>0</v>
      </c>
      <c r="H52" s="15">
        <f>D52+F52</f>
        <v>0</v>
      </c>
      <c r="I52" s="15">
        <f>E52+G52</f>
        <v>0</v>
      </c>
      <c r="J52" s="3"/>
      <c r="K52" s="3"/>
    </row>
    <row r="53" spans="1:11">
      <c r="A53" s="6" t="s">
        <v>15</v>
      </c>
      <c r="B53" s="6" t="s">
        <v>15</v>
      </c>
      <c r="C53" s="15"/>
      <c r="D53" s="15"/>
      <c r="E53" s="15"/>
      <c r="F53" s="15"/>
      <c r="G53" s="15"/>
      <c r="H53" s="15">
        <f>D53+F53</f>
        <v>0</v>
      </c>
      <c r="I53" s="15">
        <f>E53+G53</f>
        <v>0</v>
      </c>
      <c r="J53" s="3"/>
      <c r="K53" s="3"/>
    </row>
    <row r="54" spans="1:11">
      <c r="A54" s="13" t="s">
        <v>104</v>
      </c>
      <c r="B54" s="13" t="s">
        <v>15</v>
      </c>
      <c r="C54" s="14"/>
      <c r="D54" s="14"/>
      <c r="E54" s="14"/>
      <c r="F54" s="14"/>
      <c r="G54" s="14"/>
      <c r="H54" s="14"/>
      <c r="I54" s="14"/>
      <c r="J54" s="3"/>
      <c r="K54" s="3"/>
    </row>
    <row r="55" spans="1:11">
      <c r="A55" s="6" t="s">
        <v>105</v>
      </c>
      <c r="B55" s="6" t="s">
        <v>63</v>
      </c>
      <c r="C55" s="15">
        <v>40</v>
      </c>
      <c r="D55" s="15"/>
      <c r="E55" s="15">
        <f>C55*D55</f>
        <v>0</v>
      </c>
      <c r="F55" s="15"/>
      <c r="G55" s="15">
        <f>C55*F55</f>
        <v>0</v>
      </c>
      <c r="H55" s="15">
        <f>D55+F55</f>
        <v>0</v>
      </c>
      <c r="I55" s="15">
        <f>E55+G55</f>
        <v>0</v>
      </c>
      <c r="J55" s="3"/>
      <c r="K55" s="3"/>
    </row>
    <row r="56" spans="1:11">
      <c r="A56" s="6" t="s">
        <v>103</v>
      </c>
      <c r="B56" s="6" t="s">
        <v>63</v>
      </c>
      <c r="C56" s="15">
        <v>20</v>
      </c>
      <c r="D56" s="15"/>
      <c r="E56" s="15">
        <f>C56*D56</f>
        <v>0</v>
      </c>
      <c r="F56" s="15"/>
      <c r="G56" s="15">
        <f>C56*F56</f>
        <v>0</v>
      </c>
      <c r="H56" s="15">
        <f>D56+F56</f>
        <v>0</v>
      </c>
      <c r="I56" s="15">
        <f>E56+G56</f>
        <v>0</v>
      </c>
      <c r="J56" s="3"/>
      <c r="K56" s="3"/>
    </row>
    <row r="57" spans="1:11">
      <c r="A57" s="6" t="s">
        <v>15</v>
      </c>
      <c r="B57" s="6" t="s">
        <v>15</v>
      </c>
      <c r="C57" s="15"/>
      <c r="D57" s="15"/>
      <c r="E57" s="15"/>
      <c r="F57" s="15"/>
      <c r="G57" s="15"/>
      <c r="H57" s="15">
        <f>D57+F57</f>
        <v>0</v>
      </c>
      <c r="I57" s="15">
        <f>E57+G57</f>
        <v>0</v>
      </c>
      <c r="J57" s="3"/>
      <c r="K57" s="3"/>
    </row>
    <row r="58" spans="1:11">
      <c r="A58" s="13" t="s">
        <v>106</v>
      </c>
      <c r="B58" s="13" t="s">
        <v>15</v>
      </c>
      <c r="C58" s="14"/>
      <c r="D58" s="14"/>
      <c r="E58" s="14"/>
      <c r="F58" s="14"/>
      <c r="G58" s="14"/>
      <c r="H58" s="14"/>
      <c r="I58" s="14"/>
      <c r="J58" s="3"/>
      <c r="K58" s="3"/>
    </row>
    <row r="59" spans="1:11">
      <c r="A59" s="6" t="s">
        <v>107</v>
      </c>
      <c r="B59" s="6" t="s">
        <v>63</v>
      </c>
      <c r="C59" s="15">
        <v>16</v>
      </c>
      <c r="D59" s="15"/>
      <c r="E59" s="15">
        <f>C59*D59</f>
        <v>0</v>
      </c>
      <c r="F59" s="15"/>
      <c r="G59" s="15">
        <f>C59*F59</f>
        <v>0</v>
      </c>
      <c r="H59" s="15">
        <f>D59+F59</f>
        <v>0</v>
      </c>
      <c r="I59" s="15">
        <f>E59+G59</f>
        <v>0</v>
      </c>
      <c r="J59" s="3"/>
      <c r="K59" s="3"/>
    </row>
    <row r="60" spans="1:11">
      <c r="A60" s="13" t="s">
        <v>108</v>
      </c>
      <c r="B60" s="13" t="s">
        <v>15</v>
      </c>
      <c r="C60" s="14"/>
      <c r="D60" s="14"/>
      <c r="E60" s="14"/>
      <c r="F60" s="14"/>
      <c r="G60" s="14"/>
      <c r="H60" s="14"/>
      <c r="I60" s="14"/>
      <c r="J60" s="3"/>
      <c r="K60" s="3"/>
    </row>
    <row r="61" spans="1:11">
      <c r="A61" s="6" t="s">
        <v>109</v>
      </c>
      <c r="B61" s="6" t="s">
        <v>63</v>
      </c>
      <c r="C61" s="15">
        <v>16</v>
      </c>
      <c r="D61" s="15"/>
      <c r="E61" s="15">
        <f>C61*D61</f>
        <v>0</v>
      </c>
      <c r="F61" s="15"/>
      <c r="G61" s="15">
        <f>C61*F61</f>
        <v>0</v>
      </c>
      <c r="H61" s="15">
        <f>D61+F61</f>
        <v>0</v>
      </c>
      <c r="I61" s="15">
        <f>E61+G61</f>
        <v>0</v>
      </c>
      <c r="J61" s="3"/>
      <c r="K61" s="3"/>
    </row>
    <row r="62" spans="1:11">
      <c r="A62" s="13" t="s">
        <v>110</v>
      </c>
      <c r="B62" s="13" t="s">
        <v>15</v>
      </c>
      <c r="C62" s="14"/>
      <c r="D62" s="14"/>
      <c r="E62" s="14"/>
      <c r="F62" s="14"/>
      <c r="G62" s="14"/>
      <c r="H62" s="14"/>
      <c r="I62" s="14"/>
      <c r="J62" s="3"/>
      <c r="K62" s="3"/>
    </row>
    <row r="63" spans="1:11">
      <c r="A63" s="6" t="s">
        <v>111</v>
      </c>
      <c r="B63" s="6" t="s">
        <v>63</v>
      </c>
      <c r="C63" s="15">
        <v>16</v>
      </c>
      <c r="D63" s="15"/>
      <c r="E63" s="15">
        <f>C63*D63</f>
        <v>0</v>
      </c>
      <c r="F63" s="15"/>
      <c r="G63" s="15">
        <f>C63*F63</f>
        <v>0</v>
      </c>
      <c r="H63" s="15">
        <f>D63+F63</f>
        <v>0</v>
      </c>
      <c r="I63" s="15">
        <f>E63+G63</f>
        <v>0</v>
      </c>
      <c r="J63" s="3"/>
      <c r="K63" s="3"/>
    </row>
    <row r="64" spans="1:11">
      <c r="A64" s="6" t="s">
        <v>112</v>
      </c>
      <c r="B64" s="6" t="s">
        <v>63</v>
      </c>
      <c r="C64" s="15">
        <v>4</v>
      </c>
      <c r="D64" s="15"/>
      <c r="E64" s="15">
        <f>C64*D64</f>
        <v>0</v>
      </c>
      <c r="F64" s="15"/>
      <c r="G64" s="15">
        <f>C64*F64</f>
        <v>0</v>
      </c>
      <c r="H64" s="15">
        <f>D64+F64</f>
        <v>0</v>
      </c>
      <c r="I64" s="15">
        <f>E64+G64</f>
        <v>0</v>
      </c>
      <c r="J64" s="3"/>
      <c r="K64" s="3"/>
    </row>
    <row r="65" spans="1:11">
      <c r="A65" s="6" t="s">
        <v>113</v>
      </c>
      <c r="B65" s="6" t="s">
        <v>63</v>
      </c>
      <c r="C65" s="15">
        <v>1</v>
      </c>
      <c r="D65" s="15"/>
      <c r="E65" s="15">
        <f>C65*D65</f>
        <v>0</v>
      </c>
      <c r="F65" s="15"/>
      <c r="G65" s="15">
        <f>C65*F65</f>
        <v>0</v>
      </c>
      <c r="H65" s="15">
        <f>D65+F65</f>
        <v>0</v>
      </c>
      <c r="I65" s="15">
        <f>E65+G65</f>
        <v>0</v>
      </c>
      <c r="J65" s="3"/>
      <c r="K65" s="3"/>
    </row>
    <row r="66" spans="1:11">
      <c r="A66" s="13" t="s">
        <v>114</v>
      </c>
      <c r="B66" s="13" t="s">
        <v>15</v>
      </c>
      <c r="C66" s="14"/>
      <c r="D66" s="14"/>
      <c r="E66" s="14"/>
      <c r="F66" s="14"/>
      <c r="G66" s="14"/>
      <c r="H66" s="14"/>
      <c r="I66" s="14"/>
      <c r="J66" s="3"/>
      <c r="K66" s="3"/>
    </row>
    <row r="67" spans="1:11">
      <c r="A67" s="6" t="s">
        <v>115</v>
      </c>
      <c r="B67" s="6" t="s">
        <v>63</v>
      </c>
      <c r="C67" s="15">
        <v>6</v>
      </c>
      <c r="D67" s="15"/>
      <c r="E67" s="15">
        <f>C67*D67</f>
        <v>0</v>
      </c>
      <c r="F67" s="15"/>
      <c r="G67" s="15">
        <f>C67*F67</f>
        <v>0</v>
      </c>
      <c r="H67" s="15">
        <f>D67+F67</f>
        <v>0</v>
      </c>
      <c r="I67" s="15">
        <f>E67+G67</f>
        <v>0</v>
      </c>
      <c r="J67" s="3"/>
      <c r="K67" s="3"/>
    </row>
    <row r="68" spans="1:11">
      <c r="A68" s="13" t="s">
        <v>116</v>
      </c>
      <c r="B68" s="13" t="s">
        <v>15</v>
      </c>
      <c r="C68" s="14"/>
      <c r="D68" s="14"/>
      <c r="E68" s="14"/>
      <c r="F68" s="14"/>
      <c r="G68" s="14"/>
      <c r="H68" s="14"/>
      <c r="I68" s="14"/>
      <c r="J68" s="3"/>
      <c r="K68" s="3"/>
    </row>
    <row r="69" spans="1:11">
      <c r="A69" s="6" t="s">
        <v>117</v>
      </c>
      <c r="B69" s="6" t="s">
        <v>63</v>
      </c>
      <c r="C69" s="15">
        <v>6</v>
      </c>
      <c r="D69" s="15"/>
      <c r="E69" s="15">
        <f>C69*D69</f>
        <v>0</v>
      </c>
      <c r="F69" s="15"/>
      <c r="G69" s="15">
        <f>C69*F69</f>
        <v>0</v>
      </c>
      <c r="H69" s="15">
        <f>D69+F69</f>
        <v>0</v>
      </c>
      <c r="I69" s="15">
        <f>E69+G69</f>
        <v>0</v>
      </c>
      <c r="J69" s="3"/>
      <c r="K69" s="3"/>
    </row>
    <row r="70" spans="1:11">
      <c r="A70" s="13" t="s">
        <v>118</v>
      </c>
      <c r="B70" s="13" t="s">
        <v>15</v>
      </c>
      <c r="C70" s="14"/>
      <c r="D70" s="14"/>
      <c r="E70" s="14"/>
      <c r="F70" s="14"/>
      <c r="G70" s="14"/>
      <c r="H70" s="14"/>
      <c r="I70" s="14"/>
      <c r="J70" s="3"/>
      <c r="K70" s="3"/>
    </row>
    <row r="71" spans="1:11">
      <c r="A71" s="6" t="s">
        <v>119</v>
      </c>
      <c r="B71" s="6" t="s">
        <v>63</v>
      </c>
      <c r="C71" s="15">
        <v>2</v>
      </c>
      <c r="D71" s="15"/>
      <c r="E71" s="15">
        <f>C71*D71</f>
        <v>0</v>
      </c>
      <c r="F71" s="15"/>
      <c r="G71" s="15">
        <f>C71*F71</f>
        <v>0</v>
      </c>
      <c r="H71" s="15">
        <f>D71+F71</f>
        <v>0</v>
      </c>
      <c r="I71" s="15">
        <f>E71+G71</f>
        <v>0</v>
      </c>
      <c r="J71" s="3"/>
      <c r="K71" s="3"/>
    </row>
    <row r="72" spans="1:11">
      <c r="A72" s="16" t="s">
        <v>120</v>
      </c>
      <c r="B72" s="16" t="s">
        <v>15</v>
      </c>
      <c r="C72" s="17"/>
      <c r="D72" s="17"/>
      <c r="E72" s="17"/>
      <c r="F72" s="17"/>
      <c r="G72" s="17"/>
      <c r="H72" s="17"/>
      <c r="I72" s="17"/>
      <c r="J72" s="3"/>
      <c r="K72" s="3"/>
    </row>
    <row r="73" spans="1:11">
      <c r="A73" s="6" t="s">
        <v>121</v>
      </c>
      <c r="B73" s="6" t="s">
        <v>63</v>
      </c>
      <c r="C73" s="15">
        <v>2</v>
      </c>
      <c r="D73" s="15"/>
      <c r="E73" s="15">
        <f>C73*D73</f>
        <v>0</v>
      </c>
      <c r="F73" s="15"/>
      <c r="G73" s="15">
        <f>C73*F73</f>
        <v>0</v>
      </c>
      <c r="H73" s="15">
        <f>D73+F73</f>
        <v>0</v>
      </c>
      <c r="I73" s="15">
        <f>E73+G73</f>
        <v>0</v>
      </c>
      <c r="J73" s="3"/>
      <c r="K73" s="3"/>
    </row>
    <row r="74" spans="1:11">
      <c r="A74" s="6" t="s">
        <v>15</v>
      </c>
      <c r="B74" s="6" t="s">
        <v>15</v>
      </c>
      <c r="C74" s="15"/>
      <c r="D74" s="15"/>
      <c r="E74" s="15"/>
      <c r="F74" s="15"/>
      <c r="G74" s="15"/>
      <c r="H74" s="15">
        <f>D74+F74</f>
        <v>0</v>
      </c>
      <c r="I74" s="15">
        <f>E74+G74</f>
        <v>0</v>
      </c>
      <c r="J74" s="3"/>
      <c r="K74" s="3"/>
    </row>
    <row r="75" spans="1:11">
      <c r="A75" s="13" t="s">
        <v>122</v>
      </c>
      <c r="B75" s="13" t="s">
        <v>15</v>
      </c>
      <c r="C75" s="14"/>
      <c r="D75" s="14"/>
      <c r="E75" s="14"/>
      <c r="F75" s="14"/>
      <c r="G75" s="14"/>
      <c r="H75" s="14"/>
      <c r="I75" s="14"/>
      <c r="J75" s="3"/>
      <c r="K75" s="3"/>
    </row>
    <row r="76" spans="1:11">
      <c r="A76" s="6" t="s">
        <v>123</v>
      </c>
      <c r="B76" s="6" t="s">
        <v>63</v>
      </c>
      <c r="C76" s="15">
        <v>2</v>
      </c>
      <c r="D76" s="15"/>
      <c r="E76" s="15">
        <f>C76*D76</f>
        <v>0</v>
      </c>
      <c r="F76" s="15"/>
      <c r="G76" s="15">
        <f>C76*F76</f>
        <v>0</v>
      </c>
      <c r="H76" s="15">
        <f>D76+F76</f>
        <v>0</v>
      </c>
      <c r="I76" s="15">
        <f>E76+G76</f>
        <v>0</v>
      </c>
      <c r="J76" s="3"/>
      <c r="K76" s="3"/>
    </row>
    <row r="77" spans="1:11">
      <c r="A77" s="6" t="s">
        <v>15</v>
      </c>
      <c r="B77" s="6" t="s">
        <v>15</v>
      </c>
      <c r="C77" s="15"/>
      <c r="D77" s="15"/>
      <c r="E77" s="15"/>
      <c r="F77" s="15"/>
      <c r="G77" s="15"/>
      <c r="H77" s="15">
        <f>D77+F77</f>
        <v>0</v>
      </c>
      <c r="I77" s="15">
        <f>E77+G77</f>
        <v>0</v>
      </c>
      <c r="J77" s="3"/>
      <c r="K77" s="3"/>
    </row>
    <row r="78" spans="1:11">
      <c r="A78" s="13" t="s">
        <v>124</v>
      </c>
      <c r="B78" s="13" t="s">
        <v>15</v>
      </c>
      <c r="C78" s="14"/>
      <c r="D78" s="14"/>
      <c r="E78" s="14"/>
      <c r="F78" s="14"/>
      <c r="G78" s="14"/>
      <c r="H78" s="14"/>
      <c r="I78" s="14"/>
      <c r="J78" s="3"/>
      <c r="K78" s="3"/>
    </row>
    <row r="79" spans="1:11">
      <c r="A79" s="6" t="s">
        <v>125</v>
      </c>
      <c r="B79" s="6" t="s">
        <v>63</v>
      </c>
      <c r="C79" s="15">
        <v>12</v>
      </c>
      <c r="D79" s="15"/>
      <c r="E79" s="15">
        <f>C79*D79</f>
        <v>0</v>
      </c>
      <c r="F79" s="15"/>
      <c r="G79" s="15">
        <f>C79*F79</f>
        <v>0</v>
      </c>
      <c r="H79" s="15">
        <f>D79+F79</f>
        <v>0</v>
      </c>
      <c r="I79" s="15">
        <f>E79+G79</f>
        <v>0</v>
      </c>
      <c r="J79" s="3"/>
      <c r="K79" s="3"/>
    </row>
    <row r="80" spans="1:11">
      <c r="A80" s="13" t="s">
        <v>126</v>
      </c>
      <c r="B80" s="13" t="s">
        <v>15</v>
      </c>
      <c r="C80" s="14"/>
      <c r="D80" s="14"/>
      <c r="E80" s="14"/>
      <c r="F80" s="14"/>
      <c r="G80" s="14"/>
      <c r="H80" s="14"/>
      <c r="I80" s="14"/>
      <c r="J80" s="3"/>
      <c r="K80" s="3"/>
    </row>
    <row r="81" spans="1:11">
      <c r="A81" s="6" t="s">
        <v>127</v>
      </c>
      <c r="B81" s="6" t="s">
        <v>63</v>
      </c>
      <c r="C81" s="15">
        <v>22</v>
      </c>
      <c r="D81" s="15"/>
      <c r="E81" s="15">
        <f>C81*D81</f>
        <v>0</v>
      </c>
      <c r="F81" s="15"/>
      <c r="G81" s="15">
        <f>C81*F81</f>
        <v>0</v>
      </c>
      <c r="H81" s="15">
        <f>D81+F81</f>
        <v>0</v>
      </c>
      <c r="I81" s="15">
        <f>E81+G81</f>
        <v>0</v>
      </c>
      <c r="J81" s="3"/>
      <c r="K81" s="3"/>
    </row>
    <row r="82" spans="1:11">
      <c r="A82" s="13" t="s">
        <v>128</v>
      </c>
      <c r="B82" s="13" t="s">
        <v>15</v>
      </c>
      <c r="C82" s="14"/>
      <c r="D82" s="14"/>
      <c r="E82" s="14"/>
      <c r="F82" s="14"/>
      <c r="G82" s="14"/>
      <c r="H82" s="14"/>
      <c r="I82" s="14"/>
      <c r="J82" s="3"/>
      <c r="K82" s="3"/>
    </row>
    <row r="83" spans="1:11">
      <c r="A83" s="6" t="s">
        <v>129</v>
      </c>
      <c r="B83" s="6" t="s">
        <v>63</v>
      </c>
      <c r="C83" s="15">
        <v>1</v>
      </c>
      <c r="D83" s="15"/>
      <c r="E83" s="15">
        <f>C83*D83</f>
        <v>0</v>
      </c>
      <c r="F83" s="15"/>
      <c r="G83" s="15">
        <f>C83*F83</f>
        <v>0</v>
      </c>
      <c r="H83" s="15">
        <f>D83+F83</f>
        <v>0</v>
      </c>
      <c r="I83" s="15">
        <f>E83+G83</f>
        <v>0</v>
      </c>
      <c r="J83" s="3"/>
      <c r="K83" s="3"/>
    </row>
    <row r="84" spans="1:11">
      <c r="A84" s="13" t="s">
        <v>130</v>
      </c>
      <c r="B84" s="13" t="s">
        <v>15</v>
      </c>
      <c r="C84" s="14"/>
      <c r="D84" s="14"/>
      <c r="E84" s="14"/>
      <c r="F84" s="14"/>
      <c r="G84" s="14"/>
      <c r="H84" s="14"/>
      <c r="I84" s="14"/>
      <c r="J84" s="3"/>
      <c r="K84" s="3"/>
    </row>
    <row r="85" spans="1:11">
      <c r="A85" s="6" t="s">
        <v>131</v>
      </c>
      <c r="B85" s="6" t="s">
        <v>63</v>
      </c>
      <c r="C85" s="15">
        <v>1</v>
      </c>
      <c r="D85" s="15"/>
      <c r="E85" s="15">
        <f>C85*D85</f>
        <v>0</v>
      </c>
      <c r="F85" s="15"/>
      <c r="G85" s="15">
        <f>C85*F85</f>
        <v>0</v>
      </c>
      <c r="H85" s="15">
        <f>D85+F85</f>
        <v>0</v>
      </c>
      <c r="I85" s="15">
        <f>E85+G85</f>
        <v>0</v>
      </c>
      <c r="J85" s="3"/>
      <c r="K85" s="3"/>
    </row>
    <row r="86" spans="1:11">
      <c r="A86" s="6" t="s">
        <v>15</v>
      </c>
      <c r="B86" s="6" t="s">
        <v>15</v>
      </c>
      <c r="C86" s="15"/>
      <c r="D86" s="15"/>
      <c r="E86" s="15"/>
      <c r="F86" s="15"/>
      <c r="G86" s="15"/>
      <c r="H86" s="15">
        <f>D86+F86</f>
        <v>0</v>
      </c>
      <c r="I86" s="15">
        <f>E86+G86</f>
        <v>0</v>
      </c>
      <c r="J86" s="3"/>
      <c r="K86" s="3"/>
    </row>
    <row r="87" spans="1:11">
      <c r="A87" s="13" t="s">
        <v>132</v>
      </c>
      <c r="B87" s="13" t="s">
        <v>15</v>
      </c>
      <c r="C87" s="14"/>
      <c r="D87" s="14"/>
      <c r="E87" s="14"/>
      <c r="F87" s="14"/>
      <c r="G87" s="14"/>
      <c r="H87" s="14"/>
      <c r="I87" s="14"/>
      <c r="J87" s="3"/>
      <c r="K87" s="3"/>
    </row>
    <row r="88" spans="1:11">
      <c r="A88" s="6" t="s">
        <v>133</v>
      </c>
      <c r="B88" s="6" t="s">
        <v>63</v>
      </c>
      <c r="C88" s="15">
        <v>1</v>
      </c>
      <c r="D88" s="15"/>
      <c r="E88" s="15">
        <f>C88*D88</f>
        <v>0</v>
      </c>
      <c r="F88" s="15"/>
      <c r="G88" s="15">
        <f>C88*F88</f>
        <v>0</v>
      </c>
      <c r="H88" s="15">
        <f>D88+F88</f>
        <v>0</v>
      </c>
      <c r="I88" s="15">
        <f>E88+G88</f>
        <v>0</v>
      </c>
      <c r="J88" s="3"/>
      <c r="K88" s="3"/>
    </row>
    <row r="89" spans="1:11">
      <c r="A89" s="6" t="s">
        <v>134</v>
      </c>
      <c r="B89" s="6" t="s">
        <v>63</v>
      </c>
      <c r="C89" s="15">
        <v>2</v>
      </c>
      <c r="D89" s="15"/>
      <c r="E89" s="15">
        <f>C89*D89</f>
        <v>0</v>
      </c>
      <c r="F89" s="15"/>
      <c r="G89" s="15">
        <f>C89*F89</f>
        <v>0</v>
      </c>
      <c r="H89" s="15">
        <f>D89+F89</f>
        <v>0</v>
      </c>
      <c r="I89" s="15">
        <f>E89+G89</f>
        <v>0</v>
      </c>
      <c r="J89" s="3"/>
      <c r="K89" s="3"/>
    </row>
    <row r="90" spans="1:11">
      <c r="A90" s="6" t="s">
        <v>135</v>
      </c>
      <c r="B90" s="6" t="s">
        <v>63</v>
      </c>
      <c r="C90" s="15">
        <v>1</v>
      </c>
      <c r="D90" s="15"/>
      <c r="E90" s="15">
        <f>C90*D90</f>
        <v>0</v>
      </c>
      <c r="F90" s="15"/>
      <c r="G90" s="15">
        <f>C90*F90</f>
        <v>0</v>
      </c>
      <c r="H90" s="15">
        <f>D90+F90</f>
        <v>0</v>
      </c>
      <c r="I90" s="15">
        <f>E90+G90</f>
        <v>0</v>
      </c>
      <c r="J90" s="3"/>
      <c r="K90" s="3"/>
    </row>
    <row r="91" spans="1:11">
      <c r="A91" s="6" t="s">
        <v>15</v>
      </c>
      <c r="B91" s="6" t="s">
        <v>15</v>
      </c>
      <c r="C91" s="15"/>
      <c r="D91" s="15"/>
      <c r="E91" s="15"/>
      <c r="F91" s="15"/>
      <c r="G91" s="15"/>
      <c r="H91" s="15">
        <f>D91+F91</f>
        <v>0</v>
      </c>
      <c r="I91" s="15">
        <f>E91+G91</f>
        <v>0</v>
      </c>
      <c r="J91" s="3"/>
      <c r="K91" s="3"/>
    </row>
    <row r="92" spans="1:11">
      <c r="A92" s="13" t="s">
        <v>136</v>
      </c>
      <c r="B92" s="13" t="s">
        <v>15</v>
      </c>
      <c r="C92" s="14"/>
      <c r="D92" s="14"/>
      <c r="E92" s="14"/>
      <c r="F92" s="14"/>
      <c r="G92" s="14"/>
      <c r="H92" s="14"/>
      <c r="I92" s="14"/>
      <c r="J92" s="3"/>
      <c r="K92" s="3"/>
    </row>
    <row r="93" spans="1:11">
      <c r="A93" s="6" t="s">
        <v>137</v>
      </c>
      <c r="B93" s="6" t="s">
        <v>63</v>
      </c>
      <c r="C93" s="15">
        <v>5</v>
      </c>
      <c r="D93" s="15"/>
      <c r="E93" s="15">
        <f>C93*D93</f>
        <v>0</v>
      </c>
      <c r="F93" s="15"/>
      <c r="G93" s="15">
        <f>C93*F93</f>
        <v>0</v>
      </c>
      <c r="H93" s="15">
        <f>D93+F93</f>
        <v>0</v>
      </c>
      <c r="I93" s="15">
        <f>E93+G93</f>
        <v>0</v>
      </c>
      <c r="J93" s="3"/>
      <c r="K93" s="3"/>
    </row>
    <row r="94" spans="1:11">
      <c r="A94" s="6" t="s">
        <v>138</v>
      </c>
      <c r="B94" s="6" t="s">
        <v>63</v>
      </c>
      <c r="C94" s="15">
        <v>8</v>
      </c>
      <c r="D94" s="15"/>
      <c r="E94" s="15">
        <f>C94*D94</f>
        <v>0</v>
      </c>
      <c r="F94" s="15"/>
      <c r="G94" s="15">
        <f>C94*F94</f>
        <v>0</v>
      </c>
      <c r="H94" s="15">
        <f>D94+F94</f>
        <v>0</v>
      </c>
      <c r="I94" s="15">
        <f>E94+G94</f>
        <v>0</v>
      </c>
      <c r="J94" s="3"/>
      <c r="K94" s="3"/>
    </row>
    <row r="95" spans="1:11">
      <c r="A95" s="6" t="s">
        <v>139</v>
      </c>
      <c r="B95" s="6" t="s">
        <v>63</v>
      </c>
      <c r="C95" s="15">
        <v>2</v>
      </c>
      <c r="D95" s="15"/>
      <c r="E95" s="15">
        <f>C95*D95</f>
        <v>0</v>
      </c>
      <c r="F95" s="15"/>
      <c r="G95" s="15">
        <f>C95*F95</f>
        <v>0</v>
      </c>
      <c r="H95" s="15">
        <f>D95+F95</f>
        <v>0</v>
      </c>
      <c r="I95" s="15">
        <f>E95+G95</f>
        <v>0</v>
      </c>
      <c r="J95" s="3"/>
      <c r="K95" s="3"/>
    </row>
    <row r="96" spans="1:11">
      <c r="A96" s="6" t="s">
        <v>15</v>
      </c>
      <c r="B96" s="6" t="s">
        <v>15</v>
      </c>
      <c r="C96" s="15"/>
      <c r="D96" s="15"/>
      <c r="E96" s="15"/>
      <c r="F96" s="15"/>
      <c r="G96" s="15"/>
      <c r="H96" s="15">
        <f>D96+F96</f>
        <v>0</v>
      </c>
      <c r="I96" s="15">
        <f>E96+G96</f>
        <v>0</v>
      </c>
      <c r="J96" s="3"/>
      <c r="K96" s="3"/>
    </row>
    <row r="97" spans="1:11">
      <c r="A97" s="18" t="s">
        <v>140</v>
      </c>
      <c r="B97" s="18" t="s">
        <v>15</v>
      </c>
      <c r="C97" s="19"/>
      <c r="D97" s="19"/>
      <c r="E97" s="19"/>
      <c r="F97" s="19"/>
      <c r="G97" s="19"/>
      <c r="H97" s="19">
        <f>D97+F97</f>
        <v>0</v>
      </c>
      <c r="I97" s="19">
        <f>E97+G97</f>
        <v>0</v>
      </c>
      <c r="J97" s="3"/>
      <c r="K97" s="3"/>
    </row>
    <row r="98" spans="1:11">
      <c r="A98" s="16" t="s">
        <v>67</v>
      </c>
      <c r="B98" s="16" t="s">
        <v>15</v>
      </c>
      <c r="C98" s="17"/>
      <c r="D98" s="17"/>
      <c r="E98" s="17"/>
      <c r="F98" s="17"/>
      <c r="G98" s="17"/>
      <c r="H98" s="17"/>
      <c r="I98" s="17"/>
      <c r="J98" s="3"/>
      <c r="K98" s="3"/>
    </row>
    <row r="99" spans="1:11">
      <c r="A99" s="6" t="s">
        <v>68</v>
      </c>
      <c r="B99" s="6" t="s">
        <v>63</v>
      </c>
      <c r="C99" s="15">
        <v>8</v>
      </c>
      <c r="D99" s="15"/>
      <c r="E99" s="15">
        <f>C99*D99</f>
        <v>0</v>
      </c>
      <c r="F99" s="15"/>
      <c r="G99" s="15">
        <f>C99*F99</f>
        <v>0</v>
      </c>
      <c r="H99" s="15">
        <f>D99+F99</f>
        <v>0</v>
      </c>
      <c r="I99" s="15">
        <f>E99+G99</f>
        <v>0</v>
      </c>
      <c r="J99" s="3"/>
      <c r="K99" s="3"/>
    </row>
    <row r="100" spans="1:11">
      <c r="A100" s="16" t="s">
        <v>141</v>
      </c>
      <c r="B100" s="16" t="s">
        <v>15</v>
      </c>
      <c r="C100" s="17"/>
      <c r="D100" s="17"/>
      <c r="E100" s="17"/>
      <c r="F100" s="17"/>
      <c r="G100" s="17"/>
      <c r="H100" s="17"/>
      <c r="I100" s="17"/>
      <c r="J100" s="3"/>
      <c r="K100" s="3"/>
    </row>
    <row r="101" spans="1:11">
      <c r="A101" s="6" t="s">
        <v>142</v>
      </c>
      <c r="B101" s="6" t="s">
        <v>74</v>
      </c>
      <c r="C101" s="15">
        <v>40</v>
      </c>
      <c r="D101" s="15"/>
      <c r="E101" s="15">
        <f>C101*D101</f>
        <v>0</v>
      </c>
      <c r="F101" s="15"/>
      <c r="G101" s="15">
        <f>C101*F101</f>
        <v>0</v>
      </c>
      <c r="H101" s="15">
        <f>D101+F101</f>
        <v>0</v>
      </c>
      <c r="I101" s="15">
        <f>E101+G101</f>
        <v>0</v>
      </c>
      <c r="J101" s="3"/>
      <c r="K101" s="3"/>
    </row>
    <row r="102" spans="1:11">
      <c r="A102" s="16" t="s">
        <v>143</v>
      </c>
      <c r="B102" s="16" t="s">
        <v>15</v>
      </c>
      <c r="C102" s="17"/>
      <c r="D102" s="17"/>
      <c r="E102" s="17"/>
      <c r="F102" s="17"/>
      <c r="G102" s="17"/>
      <c r="H102" s="17"/>
      <c r="I102" s="17"/>
      <c r="J102" s="3"/>
      <c r="K102" s="3"/>
    </row>
    <row r="103" spans="1:11">
      <c r="A103" s="6" t="s">
        <v>144</v>
      </c>
      <c r="B103" s="6" t="s">
        <v>63</v>
      </c>
      <c r="C103" s="15">
        <v>8</v>
      </c>
      <c r="D103" s="15"/>
      <c r="E103" s="15">
        <f>C103*D103</f>
        <v>0</v>
      </c>
      <c r="F103" s="15"/>
      <c r="G103" s="15">
        <f>C103*F103</f>
        <v>0</v>
      </c>
      <c r="H103" s="15">
        <f>D103+F103</f>
        <v>0</v>
      </c>
      <c r="I103" s="15">
        <f>E103+G103</f>
        <v>0</v>
      </c>
      <c r="J103" s="3"/>
      <c r="K103" s="3"/>
    </row>
    <row r="104" spans="1:11">
      <c r="A104" s="16" t="s">
        <v>72</v>
      </c>
      <c r="B104" s="16" t="s">
        <v>15</v>
      </c>
      <c r="C104" s="17"/>
      <c r="D104" s="17"/>
      <c r="E104" s="17"/>
      <c r="F104" s="17"/>
      <c r="G104" s="17"/>
      <c r="H104" s="17"/>
      <c r="I104" s="17"/>
      <c r="J104" s="3"/>
      <c r="K104" s="3"/>
    </row>
    <row r="105" spans="1:11">
      <c r="A105" s="6" t="s">
        <v>145</v>
      </c>
      <c r="B105" s="6" t="s">
        <v>74</v>
      </c>
      <c r="C105" s="15">
        <v>18</v>
      </c>
      <c r="D105" s="15"/>
      <c r="E105" s="15">
        <f>C105*D105</f>
        <v>0</v>
      </c>
      <c r="F105" s="15"/>
      <c r="G105" s="15">
        <f>C105*F105</f>
        <v>0</v>
      </c>
      <c r="H105" s="15">
        <f>D105+F105</f>
        <v>0</v>
      </c>
      <c r="I105" s="15">
        <f>E105+G105</f>
        <v>0</v>
      </c>
      <c r="J105" s="3"/>
      <c r="K105" s="3"/>
    </row>
    <row r="106" spans="1:11">
      <c r="A106" s="6" t="s">
        <v>15</v>
      </c>
      <c r="B106" s="6" t="s">
        <v>15</v>
      </c>
      <c r="C106" s="15"/>
      <c r="D106" s="15"/>
      <c r="E106" s="15"/>
      <c r="F106" s="15"/>
      <c r="G106" s="15"/>
      <c r="H106" s="15">
        <f>D106+F106</f>
        <v>0</v>
      </c>
      <c r="I106" s="15">
        <f>E106+G106</f>
        <v>0</v>
      </c>
      <c r="J106" s="3"/>
      <c r="K106" s="3"/>
    </row>
    <row r="107" spans="1:11">
      <c r="A107" s="18" t="s">
        <v>146</v>
      </c>
      <c r="B107" s="18" t="s">
        <v>15</v>
      </c>
      <c r="C107" s="19"/>
      <c r="D107" s="19"/>
      <c r="E107" s="19"/>
      <c r="F107" s="19"/>
      <c r="G107" s="19"/>
      <c r="H107" s="19"/>
      <c r="I107" s="19"/>
      <c r="J107" s="3"/>
      <c r="K107" s="3"/>
    </row>
    <row r="108" spans="1:11">
      <c r="A108" s="13" t="s">
        <v>147</v>
      </c>
      <c r="B108" s="13" t="s">
        <v>15</v>
      </c>
      <c r="C108" s="14"/>
      <c r="D108" s="14"/>
      <c r="E108" s="14"/>
      <c r="F108" s="14"/>
      <c r="G108" s="14"/>
      <c r="H108" s="14"/>
      <c r="I108" s="14"/>
      <c r="J108" s="3"/>
      <c r="K108" s="3"/>
    </row>
    <row r="109" spans="1:11">
      <c r="A109" s="6" t="s">
        <v>148</v>
      </c>
      <c r="B109" s="6" t="s">
        <v>63</v>
      </c>
      <c r="C109" s="15">
        <v>4</v>
      </c>
      <c r="D109" s="15"/>
      <c r="E109" s="15">
        <f>C109*D109</f>
        <v>0</v>
      </c>
      <c r="F109" s="15"/>
      <c r="G109" s="15">
        <f>C109*F109</f>
        <v>0</v>
      </c>
      <c r="H109" s="15">
        <f>D109+F109</f>
        <v>0</v>
      </c>
      <c r="I109" s="15">
        <f>E109+G109</f>
        <v>0</v>
      </c>
      <c r="J109" s="3"/>
      <c r="K109" s="3"/>
    </row>
    <row r="110" spans="1:11">
      <c r="A110" s="6" t="s">
        <v>149</v>
      </c>
      <c r="B110" s="6" t="s">
        <v>63</v>
      </c>
      <c r="C110" s="15">
        <v>18</v>
      </c>
      <c r="D110" s="15"/>
      <c r="E110" s="15">
        <f>C110*D110</f>
        <v>0</v>
      </c>
      <c r="F110" s="15"/>
      <c r="G110" s="15">
        <f>C110*F110</f>
        <v>0</v>
      </c>
      <c r="H110" s="15">
        <f>D110+F110</f>
        <v>0</v>
      </c>
      <c r="I110" s="15">
        <f>E110+G110</f>
        <v>0</v>
      </c>
      <c r="J110" s="3"/>
      <c r="K110" s="3"/>
    </row>
    <row r="111" spans="1:11">
      <c r="A111" s="6" t="s">
        <v>15</v>
      </c>
      <c r="B111" s="6" t="s">
        <v>15</v>
      </c>
      <c r="C111" s="15"/>
      <c r="D111" s="15"/>
      <c r="E111" s="15"/>
      <c r="F111" s="15"/>
      <c r="G111" s="15"/>
      <c r="H111" s="15">
        <f>D111+F111</f>
        <v>0</v>
      </c>
      <c r="I111" s="15">
        <f>E111+G111</f>
        <v>0</v>
      </c>
      <c r="J111" s="3"/>
      <c r="K111" s="3"/>
    </row>
    <row r="112" spans="1:11">
      <c r="A112" s="6" t="s">
        <v>15</v>
      </c>
      <c r="B112" s="6" t="s">
        <v>15</v>
      </c>
      <c r="C112" s="15"/>
      <c r="D112" s="15"/>
      <c r="E112" s="15"/>
      <c r="F112" s="15"/>
      <c r="G112" s="15"/>
      <c r="H112" s="15">
        <f>D112+F112</f>
        <v>0</v>
      </c>
      <c r="I112" s="15">
        <f>E112+G112</f>
        <v>0</v>
      </c>
      <c r="J112" s="3"/>
      <c r="K112" s="3"/>
    </row>
    <row r="113" spans="1:11">
      <c r="A113" s="18" t="s">
        <v>150</v>
      </c>
      <c r="B113" s="18" t="s">
        <v>15</v>
      </c>
      <c r="C113" s="19"/>
      <c r="D113" s="19"/>
      <c r="E113" s="19"/>
      <c r="F113" s="19"/>
      <c r="G113" s="19"/>
      <c r="H113" s="19">
        <f>D113+F113</f>
        <v>0</v>
      </c>
      <c r="I113" s="19">
        <f>E113+G113</f>
        <v>0</v>
      </c>
      <c r="J113" s="3"/>
      <c r="K113" s="3"/>
    </row>
    <row r="114" spans="1:11">
      <c r="A114" s="13" t="s">
        <v>151</v>
      </c>
      <c r="B114" s="13" t="s">
        <v>15</v>
      </c>
      <c r="C114" s="14"/>
      <c r="D114" s="14"/>
      <c r="E114" s="14"/>
      <c r="F114" s="14"/>
      <c r="G114" s="14"/>
      <c r="H114" s="14"/>
      <c r="I114" s="14"/>
      <c r="J114" s="3"/>
      <c r="K114" s="3"/>
    </row>
    <row r="115" spans="1:11">
      <c r="A115" s="6" t="s">
        <v>152</v>
      </c>
      <c r="B115" s="6" t="s">
        <v>63</v>
      </c>
      <c r="C115" s="15">
        <v>91</v>
      </c>
      <c r="D115" s="15"/>
      <c r="E115" s="15">
        <f>C115*D115</f>
        <v>0</v>
      </c>
      <c r="F115" s="15"/>
      <c r="G115" s="15">
        <f>C115*F115</f>
        <v>0</v>
      </c>
      <c r="H115" s="15">
        <f>D115+F115</f>
        <v>0</v>
      </c>
      <c r="I115" s="15">
        <f>E115+G115</f>
        <v>0</v>
      </c>
      <c r="J115" s="3"/>
      <c r="K115" s="3"/>
    </row>
    <row r="116" spans="1:11">
      <c r="A116" s="6" t="s">
        <v>153</v>
      </c>
      <c r="B116" s="6" t="s">
        <v>63</v>
      </c>
      <c r="C116" s="15">
        <v>29</v>
      </c>
      <c r="D116" s="15"/>
      <c r="E116" s="15">
        <f>C116*D116</f>
        <v>0</v>
      </c>
      <c r="F116" s="15"/>
      <c r="G116" s="15">
        <f>C116*F116</f>
        <v>0</v>
      </c>
      <c r="H116" s="15">
        <f>D116+F116</f>
        <v>0</v>
      </c>
      <c r="I116" s="15">
        <f>E116+G116</f>
        <v>0</v>
      </c>
      <c r="J116" s="3"/>
      <c r="K116" s="3"/>
    </row>
    <row r="117" spans="1:11">
      <c r="A117" s="13" t="s">
        <v>154</v>
      </c>
      <c r="B117" s="13" t="s">
        <v>15</v>
      </c>
      <c r="C117" s="14"/>
      <c r="D117" s="14"/>
      <c r="E117" s="14"/>
      <c r="F117" s="14"/>
      <c r="G117" s="14"/>
      <c r="H117" s="14"/>
      <c r="I117" s="14"/>
      <c r="J117" s="3"/>
      <c r="K117" s="3"/>
    </row>
    <row r="118" spans="1:11">
      <c r="A118" s="6" t="s">
        <v>152</v>
      </c>
      <c r="B118" s="6" t="s">
        <v>63</v>
      </c>
      <c r="C118" s="15">
        <v>51</v>
      </c>
      <c r="D118" s="15"/>
      <c r="E118" s="15">
        <f>C118*D118</f>
        <v>0</v>
      </c>
      <c r="F118" s="15"/>
      <c r="G118" s="15">
        <f>C118*F118</f>
        <v>0</v>
      </c>
      <c r="H118" s="15">
        <f>D118+F118</f>
        <v>0</v>
      </c>
      <c r="I118" s="15">
        <f>E118+G118</f>
        <v>0</v>
      </c>
      <c r="J118" s="3"/>
      <c r="K118" s="3"/>
    </row>
    <row r="119" spans="1:11">
      <c r="A119" s="6" t="s">
        <v>15</v>
      </c>
      <c r="B119" s="6" t="s">
        <v>15</v>
      </c>
      <c r="C119" s="15"/>
      <c r="D119" s="15"/>
      <c r="E119" s="15"/>
      <c r="F119" s="15"/>
      <c r="G119" s="15"/>
      <c r="H119" s="15">
        <f>D119+F119</f>
        <v>0</v>
      </c>
      <c r="I119" s="15">
        <f>E119+G119</f>
        <v>0</v>
      </c>
      <c r="J119" s="3"/>
      <c r="K119" s="3"/>
    </row>
    <row r="120" spans="1:11">
      <c r="A120" s="18" t="s">
        <v>155</v>
      </c>
      <c r="B120" s="18" t="s">
        <v>15</v>
      </c>
      <c r="C120" s="19"/>
      <c r="D120" s="19"/>
      <c r="E120" s="19"/>
      <c r="F120" s="19"/>
      <c r="G120" s="19"/>
      <c r="H120" s="19"/>
      <c r="I120" s="19"/>
      <c r="J120" s="3"/>
      <c r="K120" s="3"/>
    </row>
    <row r="121" spans="1:11">
      <c r="A121" s="6" t="s">
        <v>156</v>
      </c>
      <c r="B121" s="6" t="s">
        <v>157</v>
      </c>
      <c r="C121" s="15">
        <v>2</v>
      </c>
      <c r="D121" s="15"/>
      <c r="E121" s="15">
        <f>C121*D121</f>
        <v>0</v>
      </c>
      <c r="F121" s="15"/>
      <c r="G121" s="15">
        <f>C121*F121</f>
        <v>0</v>
      </c>
      <c r="H121" s="15">
        <f>D121+F121</f>
        <v>0</v>
      </c>
      <c r="I121" s="15">
        <f>E121+G121</f>
        <v>0</v>
      </c>
      <c r="J121" s="3"/>
      <c r="K121" s="3"/>
    </row>
    <row r="122" spans="1:11">
      <c r="A122" s="6" t="s">
        <v>158</v>
      </c>
      <c r="B122" s="6" t="s">
        <v>157</v>
      </c>
      <c r="C122" s="15">
        <v>3</v>
      </c>
      <c r="D122" s="15"/>
      <c r="E122" s="15">
        <f>C122*D122</f>
        <v>0</v>
      </c>
      <c r="F122" s="15"/>
      <c r="G122" s="15">
        <f>C122*F122</f>
        <v>0</v>
      </c>
      <c r="H122" s="15">
        <f>D122+F122</f>
        <v>0</v>
      </c>
      <c r="I122" s="15">
        <f>E122+G122</f>
        <v>0</v>
      </c>
      <c r="J122" s="3"/>
      <c r="K122" s="3"/>
    </row>
    <row r="123" spans="1:11">
      <c r="A123" s="6" t="s">
        <v>159</v>
      </c>
      <c r="B123" s="6" t="s">
        <v>157</v>
      </c>
      <c r="C123" s="15">
        <v>8</v>
      </c>
      <c r="D123" s="15"/>
      <c r="E123" s="15">
        <f>C123*D123</f>
        <v>0</v>
      </c>
      <c r="F123" s="15"/>
      <c r="G123" s="15">
        <f>C123*F123</f>
        <v>0</v>
      </c>
      <c r="H123" s="15">
        <f>D123+F123</f>
        <v>0</v>
      </c>
      <c r="I123" s="15">
        <f>E123+G123</f>
        <v>0</v>
      </c>
      <c r="J123" s="3"/>
      <c r="K123" s="3"/>
    </row>
    <row r="124" spans="1:11">
      <c r="A124" s="6" t="s">
        <v>160</v>
      </c>
      <c r="B124" s="6" t="s">
        <v>157</v>
      </c>
      <c r="C124" s="15">
        <v>12</v>
      </c>
      <c r="D124" s="15"/>
      <c r="E124" s="15">
        <f>C124*D124</f>
        <v>0</v>
      </c>
      <c r="F124" s="15"/>
      <c r="G124" s="15">
        <f>C124*F124</f>
        <v>0</v>
      </c>
      <c r="H124" s="15">
        <f>D124+F124</f>
        <v>0</v>
      </c>
      <c r="I124" s="15">
        <f>E124+G124</f>
        <v>0</v>
      </c>
      <c r="J124" s="3"/>
      <c r="K124" s="3"/>
    </row>
    <row r="125" spans="1:11">
      <c r="A125" s="6" t="s">
        <v>161</v>
      </c>
      <c r="B125" s="6" t="s">
        <v>157</v>
      </c>
      <c r="C125" s="15">
        <v>8</v>
      </c>
      <c r="D125" s="15"/>
      <c r="E125" s="15">
        <f>C125*D125</f>
        <v>0</v>
      </c>
      <c r="F125" s="15"/>
      <c r="G125" s="15">
        <f>C125*F125</f>
        <v>0</v>
      </c>
      <c r="H125" s="15">
        <f>D125+F125</f>
        <v>0</v>
      </c>
      <c r="I125" s="15">
        <f>E125+G125</f>
        <v>0</v>
      </c>
      <c r="J125" s="3"/>
      <c r="K125" s="3"/>
    </row>
    <row r="126" spans="1:11">
      <c r="A126" s="13" t="s">
        <v>162</v>
      </c>
      <c r="B126" s="13" t="s">
        <v>15</v>
      </c>
      <c r="C126" s="14"/>
      <c r="D126" s="14"/>
      <c r="E126" s="14"/>
      <c r="F126" s="14"/>
      <c r="G126" s="14"/>
      <c r="H126" s="14"/>
      <c r="I126" s="14"/>
      <c r="J126" s="3"/>
      <c r="K126" s="3"/>
    </row>
    <row r="127" spans="1:11">
      <c r="A127" s="6" t="s">
        <v>163</v>
      </c>
      <c r="B127" s="6" t="s">
        <v>157</v>
      </c>
      <c r="C127" s="15">
        <v>30</v>
      </c>
      <c r="D127" s="15"/>
      <c r="E127" s="15">
        <f>C127*D127</f>
        <v>0</v>
      </c>
      <c r="F127" s="15"/>
      <c r="G127" s="15">
        <f>C127*F127</f>
        <v>0</v>
      </c>
      <c r="H127" s="15">
        <f>D127+F127</f>
        <v>0</v>
      </c>
      <c r="I127" s="15">
        <f>E127+G127</f>
        <v>0</v>
      </c>
      <c r="J127" s="3"/>
      <c r="K127" s="3"/>
    </row>
    <row r="128" spans="1:11">
      <c r="A128" s="13" t="s">
        <v>164</v>
      </c>
      <c r="B128" s="13" t="s">
        <v>15</v>
      </c>
      <c r="C128" s="14"/>
      <c r="D128" s="14"/>
      <c r="E128" s="14"/>
      <c r="F128" s="14"/>
      <c r="G128" s="14"/>
      <c r="H128" s="14"/>
      <c r="I128" s="14"/>
      <c r="J128" s="3"/>
      <c r="K128" s="3"/>
    </row>
    <row r="129" spans="1:11">
      <c r="A129" s="13" t="s">
        <v>165</v>
      </c>
      <c r="B129" s="13" t="s">
        <v>15</v>
      </c>
      <c r="C129" s="14"/>
      <c r="D129" s="14"/>
      <c r="E129" s="14"/>
      <c r="F129" s="14"/>
      <c r="G129" s="14"/>
      <c r="H129" s="14"/>
      <c r="I129" s="14"/>
      <c r="J129" s="3"/>
      <c r="K129" s="3"/>
    </row>
    <row r="130" spans="1:11">
      <c r="A130" s="6" t="s">
        <v>166</v>
      </c>
      <c r="B130" s="6" t="s">
        <v>157</v>
      </c>
      <c r="C130" s="15">
        <v>10</v>
      </c>
      <c r="D130" s="15"/>
      <c r="E130" s="15">
        <f>C130*D130</f>
        <v>0</v>
      </c>
      <c r="F130" s="15"/>
      <c r="G130" s="15">
        <f>C130*F130</f>
        <v>0</v>
      </c>
      <c r="H130" s="15">
        <f>D130+F130</f>
        <v>0</v>
      </c>
      <c r="I130" s="15">
        <f>E130+G130</f>
        <v>0</v>
      </c>
      <c r="J130" s="3"/>
      <c r="K130" s="3"/>
    </row>
    <row r="131" spans="1:11">
      <c r="A131" s="6" t="s">
        <v>167</v>
      </c>
      <c r="B131" s="6" t="s">
        <v>157</v>
      </c>
      <c r="C131" s="15">
        <v>50</v>
      </c>
      <c r="D131" s="15"/>
      <c r="E131" s="15">
        <f>C131*D131</f>
        <v>0</v>
      </c>
      <c r="F131" s="15"/>
      <c r="G131" s="15">
        <f>C131*F131</f>
        <v>0</v>
      </c>
      <c r="H131" s="15">
        <f>D131+F131</f>
        <v>0</v>
      </c>
      <c r="I131" s="15">
        <f>E131+G131</f>
        <v>0</v>
      </c>
      <c r="J131" s="3"/>
      <c r="K131" s="3"/>
    </row>
    <row r="132" spans="1:11">
      <c r="A132" s="6" t="s">
        <v>15</v>
      </c>
      <c r="B132" s="6" t="s">
        <v>15</v>
      </c>
      <c r="C132" s="15"/>
      <c r="D132" s="15"/>
      <c r="E132" s="15"/>
      <c r="F132" s="15"/>
      <c r="G132" s="15"/>
      <c r="H132" s="15">
        <f>D132+F132</f>
        <v>0</v>
      </c>
      <c r="I132" s="15">
        <f>E132+G132</f>
        <v>0</v>
      </c>
      <c r="J132" s="3"/>
      <c r="K132" s="3"/>
    </row>
    <row r="133" spans="1:11">
      <c r="A133" s="6" t="s">
        <v>15</v>
      </c>
      <c r="B133" s="6" t="s">
        <v>15</v>
      </c>
      <c r="C133" s="15"/>
      <c r="D133" s="15"/>
      <c r="E133" s="15"/>
      <c r="F133" s="15"/>
      <c r="G133" s="15"/>
      <c r="H133" s="15">
        <f>D133+F133</f>
        <v>0</v>
      </c>
      <c r="I133" s="15">
        <f>E133+G133</f>
        <v>0</v>
      </c>
      <c r="J133" s="3"/>
      <c r="K133" s="3"/>
    </row>
    <row r="134" spans="1:11">
      <c r="A134" s="6" t="s">
        <v>168</v>
      </c>
      <c r="B134" s="6" t="s">
        <v>15</v>
      </c>
      <c r="C134" s="15"/>
      <c r="D134" s="15"/>
      <c r="E134" s="15"/>
      <c r="F134" s="15"/>
      <c r="G134" s="15"/>
      <c r="H134" s="15">
        <f>D134+F134</f>
        <v>0</v>
      </c>
      <c r="I134" s="15">
        <f>E134+G134</f>
        <v>0</v>
      </c>
      <c r="J134" s="3"/>
      <c r="K134" s="3"/>
    </row>
    <row r="135" spans="1:11">
      <c r="A135" s="4" t="s">
        <v>169</v>
      </c>
      <c r="B135" s="4" t="s">
        <v>15</v>
      </c>
      <c r="C135" s="12"/>
      <c r="D135" s="12"/>
      <c r="E135" s="12">
        <f>SUM(E3:E134)</f>
        <v>0</v>
      </c>
      <c r="F135" s="12"/>
      <c r="G135" s="12">
        <f>SUM(G3:G134)</f>
        <v>0</v>
      </c>
      <c r="H135" s="12"/>
      <c r="I135" s="12">
        <f>SUM(I3:I134)</f>
        <v>0</v>
      </c>
      <c r="J135" s="3"/>
      <c r="K135" s="3"/>
    </row>
    <row r="136" spans="1:11">
      <c r="A136" s="6" t="s">
        <v>15</v>
      </c>
      <c r="B136" s="6" t="s">
        <v>15</v>
      </c>
      <c r="C136" s="15"/>
      <c r="D136" s="15"/>
      <c r="E136" s="15"/>
      <c r="F136" s="15"/>
      <c r="G136" s="15"/>
      <c r="H136" s="15">
        <f>D136+F136</f>
        <v>0</v>
      </c>
      <c r="I136" s="15">
        <f>E136+G136</f>
        <v>0</v>
      </c>
      <c r="J136" s="3"/>
      <c r="K136" s="3"/>
    </row>
    <row r="137" spans="1:11">
      <c r="A137" s="6" t="s">
        <v>15</v>
      </c>
      <c r="B137" s="6" t="s">
        <v>15</v>
      </c>
      <c r="C137" s="15"/>
      <c r="D137" s="15"/>
      <c r="E137" s="15"/>
      <c r="F137" s="15"/>
      <c r="G137" s="15"/>
      <c r="H137" s="15">
        <f>D137+F137</f>
        <v>0</v>
      </c>
      <c r="I137" s="15">
        <f>E137+G137</f>
        <v>0</v>
      </c>
      <c r="J137" s="3"/>
      <c r="K137" s="3"/>
    </row>
    <row r="138" spans="1:11">
      <c r="A138" s="4" t="s">
        <v>170</v>
      </c>
      <c r="B138" s="4" t="s">
        <v>15</v>
      </c>
      <c r="C138" s="12"/>
      <c r="D138" s="12"/>
      <c r="E138" s="12"/>
      <c r="F138" s="12"/>
      <c r="G138" s="12"/>
      <c r="H138" s="12"/>
      <c r="I138" s="12"/>
      <c r="J138" s="3"/>
      <c r="K138" s="3"/>
    </row>
    <row r="139" spans="1:11">
      <c r="A139" s="20" t="s">
        <v>171</v>
      </c>
      <c r="B139" s="20" t="s">
        <v>15</v>
      </c>
      <c r="C139" s="21"/>
      <c r="D139" s="21"/>
      <c r="E139" s="21"/>
      <c r="F139" s="21"/>
      <c r="G139" s="21"/>
      <c r="H139" s="21">
        <f>D139+F139</f>
        <v>0</v>
      </c>
      <c r="I139" s="21">
        <f>E139+G139</f>
        <v>0</v>
      </c>
      <c r="J139" s="3"/>
      <c r="K139" s="3"/>
    </row>
    <row r="140" spans="1:11">
      <c r="A140" s="6" t="s">
        <v>172</v>
      </c>
      <c r="B140" s="6" t="s">
        <v>63</v>
      </c>
      <c r="C140" s="15">
        <v>33</v>
      </c>
      <c r="D140" s="15"/>
      <c r="E140" s="15">
        <f>C140*D140</f>
        <v>0</v>
      </c>
      <c r="F140" s="15"/>
      <c r="G140" s="15">
        <f>C140*F140</f>
        <v>0</v>
      </c>
      <c r="H140" s="15">
        <f>D140+F140</f>
        <v>0</v>
      </c>
      <c r="I140" s="15">
        <f>E140+G140</f>
        <v>0</v>
      </c>
      <c r="J140" s="3"/>
      <c r="K140" s="3"/>
    </row>
    <row r="141" spans="1:11">
      <c r="A141" s="6" t="s">
        <v>173</v>
      </c>
      <c r="B141" s="6" t="s">
        <v>63</v>
      </c>
      <c r="C141" s="15">
        <v>12</v>
      </c>
      <c r="D141" s="15"/>
      <c r="E141" s="15">
        <f>C141*D141</f>
        <v>0</v>
      </c>
      <c r="F141" s="15"/>
      <c r="G141" s="15">
        <f>C141*F141</f>
        <v>0</v>
      </c>
      <c r="H141" s="15">
        <f>D141+F141</f>
        <v>0</v>
      </c>
      <c r="I141" s="15">
        <f>E141+G141</f>
        <v>0</v>
      </c>
      <c r="J141" s="3"/>
      <c r="K141" s="3"/>
    </row>
    <row r="142" spans="1:11">
      <c r="A142" s="6" t="s">
        <v>174</v>
      </c>
      <c r="B142" s="6" t="s">
        <v>63</v>
      </c>
      <c r="C142" s="15">
        <v>18</v>
      </c>
      <c r="D142" s="15"/>
      <c r="E142" s="15">
        <f>C142*D142</f>
        <v>0</v>
      </c>
      <c r="F142" s="15"/>
      <c r="G142" s="15">
        <f>C142*F142</f>
        <v>0</v>
      </c>
      <c r="H142" s="15">
        <f>D142+F142</f>
        <v>0</v>
      </c>
      <c r="I142" s="15">
        <f>E142+G142</f>
        <v>0</v>
      </c>
      <c r="J142" s="3"/>
      <c r="K142" s="3"/>
    </row>
    <row r="143" spans="1:11">
      <c r="A143" s="6" t="s">
        <v>175</v>
      </c>
      <c r="B143" s="6" t="s">
        <v>63</v>
      </c>
      <c r="C143" s="15">
        <v>36</v>
      </c>
      <c r="D143" s="15"/>
      <c r="E143" s="15">
        <f>C143*D143</f>
        <v>0</v>
      </c>
      <c r="F143" s="15"/>
      <c r="G143" s="15">
        <f>C143*F143</f>
        <v>0</v>
      </c>
      <c r="H143" s="15">
        <f>D143+F143</f>
        <v>0</v>
      </c>
      <c r="I143" s="15">
        <f>E143+G143</f>
        <v>0</v>
      </c>
      <c r="J143" s="3"/>
      <c r="K143" s="3"/>
    </row>
    <row r="144" spans="1:11">
      <c r="A144" s="6" t="s">
        <v>176</v>
      </c>
      <c r="B144" s="6" t="s">
        <v>63</v>
      </c>
      <c r="C144" s="15">
        <v>11</v>
      </c>
      <c r="D144" s="15"/>
      <c r="E144" s="15">
        <f>C144*D144</f>
        <v>0</v>
      </c>
      <c r="F144" s="15"/>
      <c r="G144" s="15">
        <f>C144*F144</f>
        <v>0</v>
      </c>
      <c r="H144" s="15">
        <f>D144+F144</f>
        <v>0</v>
      </c>
      <c r="I144" s="15">
        <f>E144+G144</f>
        <v>0</v>
      </c>
      <c r="J144" s="3"/>
      <c r="K144" s="3"/>
    </row>
    <row r="145" spans="1:11">
      <c r="A145" s="6" t="s">
        <v>177</v>
      </c>
      <c r="B145" s="6" t="s">
        <v>63</v>
      </c>
      <c r="C145" s="15">
        <v>6</v>
      </c>
      <c r="D145" s="15"/>
      <c r="E145" s="15">
        <f>C145*D145</f>
        <v>0</v>
      </c>
      <c r="F145" s="15"/>
      <c r="G145" s="15">
        <f>C145*F145</f>
        <v>0</v>
      </c>
      <c r="H145" s="15">
        <f>D145+F145</f>
        <v>0</v>
      </c>
      <c r="I145" s="15">
        <f>E145+G145</f>
        <v>0</v>
      </c>
      <c r="J145" s="3"/>
      <c r="K145" s="3"/>
    </row>
    <row r="146" spans="1:11">
      <c r="A146" s="6" t="s">
        <v>178</v>
      </c>
      <c r="B146" s="6" t="s">
        <v>63</v>
      </c>
      <c r="C146" s="15">
        <v>3</v>
      </c>
      <c r="D146" s="15"/>
      <c r="E146" s="15">
        <f>C146*D146</f>
        <v>0</v>
      </c>
      <c r="F146" s="15"/>
      <c r="G146" s="15">
        <f>C146*F146</f>
        <v>0</v>
      </c>
      <c r="H146" s="15">
        <f>D146+F146</f>
        <v>0</v>
      </c>
      <c r="I146" s="15">
        <f>E146+G146</f>
        <v>0</v>
      </c>
      <c r="J146" s="3"/>
      <c r="K146" s="3"/>
    </row>
    <row r="147" spans="1:11">
      <c r="A147" s="6" t="s">
        <v>15</v>
      </c>
      <c r="B147" s="6" t="s">
        <v>15</v>
      </c>
      <c r="C147" s="15"/>
      <c r="D147" s="15"/>
      <c r="E147" s="15"/>
      <c r="F147" s="15"/>
      <c r="G147" s="15"/>
      <c r="H147" s="15">
        <f>D147+F147</f>
        <v>0</v>
      </c>
      <c r="I147" s="15">
        <f>E147+G147</f>
        <v>0</v>
      </c>
      <c r="J147" s="3"/>
      <c r="K147" s="3"/>
    </row>
    <row r="148" spans="1:11">
      <c r="A148" s="6" t="s">
        <v>179</v>
      </c>
      <c r="B148" s="6" t="s">
        <v>63</v>
      </c>
      <c r="C148" s="15">
        <v>3</v>
      </c>
      <c r="D148" s="15"/>
      <c r="E148" s="15">
        <f>C148*D148</f>
        <v>0</v>
      </c>
      <c r="F148" s="15"/>
      <c r="G148" s="15">
        <f>C148*F148</f>
        <v>0</v>
      </c>
      <c r="H148" s="15">
        <f>D148+F148</f>
        <v>0</v>
      </c>
      <c r="I148" s="15">
        <f>E148+G148</f>
        <v>0</v>
      </c>
      <c r="J148" s="3"/>
      <c r="K148" s="3"/>
    </row>
    <row r="149" spans="1:11">
      <c r="A149" s="6" t="s">
        <v>180</v>
      </c>
      <c r="B149" s="6" t="s">
        <v>63</v>
      </c>
      <c r="C149" s="15">
        <v>6</v>
      </c>
      <c r="D149" s="15"/>
      <c r="E149" s="15">
        <f>C149*D149</f>
        <v>0</v>
      </c>
      <c r="F149" s="15"/>
      <c r="G149" s="15">
        <f>C149*F149</f>
        <v>0</v>
      </c>
      <c r="H149" s="15">
        <f>D149+F149</f>
        <v>0</v>
      </c>
      <c r="I149" s="15">
        <f>E149+G149</f>
        <v>0</v>
      </c>
      <c r="J149" s="3"/>
      <c r="K149" s="3"/>
    </row>
    <row r="150" spans="1:11">
      <c r="A150" s="6" t="s">
        <v>181</v>
      </c>
      <c r="B150" s="6" t="s">
        <v>63</v>
      </c>
      <c r="C150" s="15">
        <v>19</v>
      </c>
      <c r="D150" s="15"/>
      <c r="E150" s="15">
        <f>C150*D150</f>
        <v>0</v>
      </c>
      <c r="F150" s="15"/>
      <c r="G150" s="15">
        <f>C150*F150</f>
        <v>0</v>
      </c>
      <c r="H150" s="15">
        <f>D150+F150</f>
        <v>0</v>
      </c>
      <c r="I150" s="15">
        <f>E150+G150</f>
        <v>0</v>
      </c>
      <c r="J150" s="3"/>
      <c r="K150" s="3"/>
    </row>
    <row r="151" spans="1:11">
      <c r="A151" s="6" t="s">
        <v>182</v>
      </c>
      <c r="B151" s="6" t="s">
        <v>63</v>
      </c>
      <c r="C151" s="15">
        <v>1</v>
      </c>
      <c r="D151" s="15"/>
      <c r="E151" s="15">
        <f>C151*D151</f>
        <v>0</v>
      </c>
      <c r="F151" s="15"/>
      <c r="G151" s="15">
        <f>C151*F151</f>
        <v>0</v>
      </c>
      <c r="H151" s="15">
        <f>D151+F151</f>
        <v>0</v>
      </c>
      <c r="I151" s="15">
        <f>E151+G151</f>
        <v>0</v>
      </c>
      <c r="J151" s="3"/>
      <c r="K151" s="3"/>
    </row>
    <row r="152" spans="1:11">
      <c r="A152" s="6" t="s">
        <v>15</v>
      </c>
      <c r="B152" s="6" t="s">
        <v>15</v>
      </c>
      <c r="C152" s="15"/>
      <c r="D152" s="15"/>
      <c r="E152" s="15"/>
      <c r="F152" s="15"/>
      <c r="G152" s="15"/>
      <c r="H152" s="15">
        <f>D152+F152</f>
        <v>0</v>
      </c>
      <c r="I152" s="15">
        <f>E152+G152</f>
        <v>0</v>
      </c>
      <c r="J152" s="3"/>
      <c r="K152" s="3"/>
    </row>
    <row r="153" spans="1:11">
      <c r="A153" s="6" t="s">
        <v>183</v>
      </c>
      <c r="B153" s="6" t="s">
        <v>63</v>
      </c>
      <c r="C153" s="15">
        <v>9</v>
      </c>
      <c r="D153" s="15"/>
      <c r="E153" s="15">
        <f>C153*D153</f>
        <v>0</v>
      </c>
      <c r="F153" s="15"/>
      <c r="G153" s="15">
        <f>C153*F153</f>
        <v>0</v>
      </c>
      <c r="H153" s="15">
        <f>D153+F153</f>
        <v>0</v>
      </c>
      <c r="I153" s="15">
        <f>E153+G153</f>
        <v>0</v>
      </c>
      <c r="J153" s="3"/>
      <c r="K153" s="3"/>
    </row>
    <row r="154" spans="1:11">
      <c r="A154" s="6" t="s">
        <v>184</v>
      </c>
      <c r="B154" s="6" t="s">
        <v>63</v>
      </c>
      <c r="C154" s="15">
        <v>14</v>
      </c>
      <c r="D154" s="15"/>
      <c r="E154" s="15">
        <f>C154*D154</f>
        <v>0</v>
      </c>
      <c r="F154" s="15"/>
      <c r="G154" s="15">
        <f>C154*F154</f>
        <v>0</v>
      </c>
      <c r="H154" s="15">
        <f>D154+F154</f>
        <v>0</v>
      </c>
      <c r="I154" s="15">
        <f>E154+G154</f>
        <v>0</v>
      </c>
      <c r="J154" s="3"/>
      <c r="K154" s="3"/>
    </row>
    <row r="155" spans="1:11">
      <c r="A155" s="6" t="s">
        <v>15</v>
      </c>
      <c r="B155" s="6" t="s">
        <v>15</v>
      </c>
      <c r="C155" s="15"/>
      <c r="D155" s="15"/>
      <c r="E155" s="15"/>
      <c r="F155" s="15"/>
      <c r="G155" s="15"/>
      <c r="H155" s="15">
        <f>D155+F155</f>
        <v>0</v>
      </c>
      <c r="I155" s="15">
        <f>E155+G155</f>
        <v>0</v>
      </c>
      <c r="J155" s="3"/>
      <c r="K155" s="3"/>
    </row>
    <row r="156" spans="1:11">
      <c r="A156" s="4" t="s">
        <v>185</v>
      </c>
      <c r="B156" s="4" t="s">
        <v>15</v>
      </c>
      <c r="C156" s="12"/>
      <c r="D156" s="12"/>
      <c r="E156" s="12">
        <f>SUM(E139:E155)</f>
        <v>0</v>
      </c>
      <c r="F156" s="12"/>
      <c r="G156" s="12">
        <f>SUM(G139:G155)</f>
        <v>0</v>
      </c>
      <c r="H156" s="12"/>
      <c r="I156" s="12">
        <f>SUM(I139:I155)</f>
        <v>0</v>
      </c>
      <c r="J156" s="3"/>
      <c r="K156" s="3"/>
    </row>
    <row r="157" spans="1:11">
      <c r="A157" s="6" t="s">
        <v>15</v>
      </c>
      <c r="B157" s="6" t="s">
        <v>15</v>
      </c>
      <c r="C157" s="15"/>
      <c r="D157" s="15"/>
      <c r="E157" s="15"/>
      <c r="F157" s="15"/>
      <c r="G157" s="15"/>
      <c r="H157" s="15">
        <f>D157+F157</f>
        <v>0</v>
      </c>
      <c r="I157" s="15">
        <f>E157+G157</f>
        <v>0</v>
      </c>
      <c r="J157" s="3"/>
      <c r="K157" s="3"/>
    </row>
    <row r="158" spans="1:11">
      <c r="A158" s="6" t="s">
        <v>15</v>
      </c>
      <c r="B158" s="6" t="s">
        <v>15</v>
      </c>
      <c r="C158" s="15"/>
      <c r="D158" s="15"/>
      <c r="E158" s="15"/>
      <c r="F158" s="15"/>
      <c r="G158" s="15"/>
      <c r="H158" s="15">
        <f>D158+F158</f>
        <v>0</v>
      </c>
      <c r="I158" s="15">
        <f>E158+G158</f>
        <v>0</v>
      </c>
      <c r="J158" s="3"/>
      <c r="K158" s="3"/>
    </row>
    <row r="159" spans="1:11">
      <c r="A159" s="4" t="s">
        <v>186</v>
      </c>
      <c r="B159" s="4" t="s">
        <v>15</v>
      </c>
      <c r="C159" s="12"/>
      <c r="D159" s="12"/>
      <c r="E159" s="12"/>
      <c r="F159" s="12"/>
      <c r="G159" s="12"/>
      <c r="H159" s="12"/>
      <c r="I159" s="12"/>
      <c r="J159" s="3"/>
      <c r="K159" s="3"/>
    </row>
    <row r="160" spans="1:11">
      <c r="A160" s="6" t="s">
        <v>187</v>
      </c>
      <c r="B160" s="6" t="s">
        <v>63</v>
      </c>
      <c r="C160" s="15">
        <v>1</v>
      </c>
      <c r="D160" s="15"/>
      <c r="E160" s="15">
        <f>C160*D160</f>
        <v>0</v>
      </c>
      <c r="F160" s="15"/>
      <c r="G160" s="15">
        <f>C160*F160</f>
        <v>0</v>
      </c>
      <c r="H160" s="15">
        <f>D160+F160</f>
        <v>0</v>
      </c>
      <c r="I160" s="15">
        <f>E160+G160</f>
        <v>0</v>
      </c>
      <c r="J160" s="3"/>
      <c r="K160" s="3"/>
    </row>
    <row r="161" spans="1:11">
      <c r="A161" s="6" t="s">
        <v>188</v>
      </c>
      <c r="B161" s="6" t="s">
        <v>63</v>
      </c>
      <c r="C161" s="15">
        <v>4</v>
      </c>
      <c r="D161" s="15"/>
      <c r="E161" s="15">
        <f>C161*D161</f>
        <v>0</v>
      </c>
      <c r="F161" s="15"/>
      <c r="G161" s="15">
        <f>C161*F161</f>
        <v>0</v>
      </c>
      <c r="H161" s="15">
        <f>D161+F161</f>
        <v>0</v>
      </c>
      <c r="I161" s="15">
        <f>E161+G161</f>
        <v>0</v>
      </c>
      <c r="J161" s="3"/>
      <c r="K161" s="3"/>
    </row>
    <row r="162" spans="1:11">
      <c r="A162" s="6" t="s">
        <v>189</v>
      </c>
      <c r="B162" s="6" t="s">
        <v>63</v>
      </c>
      <c r="C162" s="15">
        <v>4</v>
      </c>
      <c r="D162" s="15"/>
      <c r="E162" s="15">
        <f>C162*D162</f>
        <v>0</v>
      </c>
      <c r="F162" s="15"/>
      <c r="G162" s="15">
        <f>C162*F162</f>
        <v>0</v>
      </c>
      <c r="H162" s="15">
        <f>D162+F162</f>
        <v>0</v>
      </c>
      <c r="I162" s="15">
        <f>E162+G162</f>
        <v>0</v>
      </c>
      <c r="J162" s="3"/>
      <c r="K162" s="3"/>
    </row>
    <row r="163" spans="1:11">
      <c r="A163" s="6" t="s">
        <v>190</v>
      </c>
      <c r="B163" s="6" t="s">
        <v>63</v>
      </c>
      <c r="C163" s="15">
        <v>4</v>
      </c>
      <c r="D163" s="15"/>
      <c r="E163" s="15">
        <f>C163*D163</f>
        <v>0</v>
      </c>
      <c r="F163" s="15"/>
      <c r="G163" s="15">
        <f>C163*F163</f>
        <v>0</v>
      </c>
      <c r="H163" s="15">
        <f>D163+F163</f>
        <v>0</v>
      </c>
      <c r="I163" s="15">
        <f>E163+G163</f>
        <v>0</v>
      </c>
      <c r="J163" s="3"/>
      <c r="K163" s="3"/>
    </row>
    <row r="164" spans="1:11">
      <c r="A164" s="13" t="s">
        <v>191</v>
      </c>
      <c r="B164" s="13" t="s">
        <v>15</v>
      </c>
      <c r="C164" s="14"/>
      <c r="D164" s="14"/>
      <c r="E164" s="14"/>
      <c r="F164" s="14"/>
      <c r="G164" s="14"/>
      <c r="H164" s="14"/>
      <c r="I164" s="14"/>
      <c r="J164" s="3"/>
      <c r="K164" s="3"/>
    </row>
    <row r="165" spans="1:11">
      <c r="A165" s="13" t="s">
        <v>192</v>
      </c>
      <c r="B165" s="13" t="s">
        <v>15</v>
      </c>
      <c r="C165" s="14"/>
      <c r="D165" s="14"/>
      <c r="E165" s="14"/>
      <c r="F165" s="14"/>
      <c r="G165" s="14"/>
      <c r="H165" s="14"/>
      <c r="I165" s="14"/>
      <c r="J165" s="3"/>
      <c r="K165" s="3"/>
    </row>
    <row r="166" spans="1:11">
      <c r="A166" s="6" t="s">
        <v>193</v>
      </c>
      <c r="B166" s="6" t="s">
        <v>63</v>
      </c>
      <c r="C166" s="15">
        <v>1</v>
      </c>
      <c r="D166" s="15"/>
      <c r="E166" s="15">
        <f>C166*D166</f>
        <v>0</v>
      </c>
      <c r="F166" s="15"/>
      <c r="G166" s="15">
        <f>C166*F166</f>
        <v>0</v>
      </c>
      <c r="H166" s="15">
        <f>D166+F166</f>
        <v>0</v>
      </c>
      <c r="I166" s="15">
        <f>E166+G166</f>
        <v>0</v>
      </c>
      <c r="J166" s="3"/>
      <c r="K166" s="3"/>
    </row>
    <row r="167" spans="1:11">
      <c r="A167" s="13" t="s">
        <v>194</v>
      </c>
      <c r="B167" s="13" t="s">
        <v>15</v>
      </c>
      <c r="C167" s="14"/>
      <c r="D167" s="14"/>
      <c r="E167" s="14"/>
      <c r="F167" s="14"/>
      <c r="G167" s="14"/>
      <c r="H167" s="14"/>
      <c r="I167" s="14"/>
      <c r="J167" s="3"/>
      <c r="K167" s="3"/>
    </row>
    <row r="168" spans="1:11">
      <c r="A168" s="6" t="s">
        <v>195</v>
      </c>
      <c r="B168" s="6" t="s">
        <v>63</v>
      </c>
      <c r="C168" s="15">
        <v>5</v>
      </c>
      <c r="D168" s="15"/>
      <c r="E168" s="15">
        <f>C168*D168</f>
        <v>0</v>
      </c>
      <c r="F168" s="15"/>
      <c r="G168" s="15">
        <f>C168*F168</f>
        <v>0</v>
      </c>
      <c r="H168" s="15">
        <f>D168+F168</f>
        <v>0</v>
      </c>
      <c r="I168" s="15">
        <f>E168+G168</f>
        <v>0</v>
      </c>
      <c r="J168" s="3"/>
      <c r="K168" s="3"/>
    </row>
    <row r="169" spans="1:11">
      <c r="A169" s="6" t="s">
        <v>196</v>
      </c>
      <c r="B169" s="6" t="s">
        <v>63</v>
      </c>
      <c r="C169" s="15">
        <v>14</v>
      </c>
      <c r="D169" s="15"/>
      <c r="E169" s="15">
        <f>C169*D169</f>
        <v>0</v>
      </c>
      <c r="F169" s="15"/>
      <c r="G169" s="15">
        <f>C169*F169</f>
        <v>0</v>
      </c>
      <c r="H169" s="15">
        <f>D169+F169</f>
        <v>0</v>
      </c>
      <c r="I169" s="15">
        <f>E169+G169</f>
        <v>0</v>
      </c>
      <c r="J169" s="3"/>
      <c r="K169" s="3"/>
    </row>
    <row r="170" spans="1:11">
      <c r="A170" s="6" t="s">
        <v>197</v>
      </c>
      <c r="B170" s="6" t="s">
        <v>63</v>
      </c>
      <c r="C170" s="15">
        <v>4</v>
      </c>
      <c r="D170" s="15"/>
      <c r="E170" s="15">
        <f>C170*D170</f>
        <v>0</v>
      </c>
      <c r="F170" s="15"/>
      <c r="G170" s="15">
        <f>C170*F170</f>
        <v>0</v>
      </c>
      <c r="H170" s="15">
        <f>D170+F170</f>
        <v>0</v>
      </c>
      <c r="I170" s="15">
        <f>E170+G170</f>
        <v>0</v>
      </c>
      <c r="J170" s="3"/>
      <c r="K170" s="3"/>
    </row>
    <row r="171" spans="1:11">
      <c r="A171" s="13" t="s">
        <v>198</v>
      </c>
      <c r="B171" s="13" t="s">
        <v>15</v>
      </c>
      <c r="C171" s="14"/>
      <c r="D171" s="14"/>
      <c r="E171" s="14"/>
      <c r="F171" s="14"/>
      <c r="G171" s="14"/>
      <c r="H171" s="14"/>
      <c r="I171" s="14"/>
      <c r="J171" s="3"/>
      <c r="K171" s="3"/>
    </row>
    <row r="172" spans="1:11">
      <c r="A172" s="6" t="s">
        <v>199</v>
      </c>
      <c r="B172" s="6" t="s">
        <v>63</v>
      </c>
      <c r="C172" s="15">
        <v>1</v>
      </c>
      <c r="D172" s="15"/>
      <c r="E172" s="15">
        <f>C172*D172</f>
        <v>0</v>
      </c>
      <c r="F172" s="15"/>
      <c r="G172" s="15">
        <f>C172*F172</f>
        <v>0</v>
      </c>
      <c r="H172" s="15">
        <f>D172+F172</f>
        <v>0</v>
      </c>
      <c r="I172" s="15">
        <f>E172+G172</f>
        <v>0</v>
      </c>
      <c r="J172" s="3"/>
      <c r="K172" s="3"/>
    </row>
    <row r="173" spans="1:11">
      <c r="A173" s="6" t="s">
        <v>200</v>
      </c>
      <c r="B173" s="6" t="s">
        <v>63</v>
      </c>
      <c r="C173" s="15">
        <v>1</v>
      </c>
      <c r="D173" s="15"/>
      <c r="E173" s="15">
        <f>C173*D173</f>
        <v>0</v>
      </c>
      <c r="F173" s="15"/>
      <c r="G173" s="15">
        <f>C173*F173</f>
        <v>0</v>
      </c>
      <c r="H173" s="15">
        <f>D173+F173</f>
        <v>0</v>
      </c>
      <c r="I173" s="15">
        <f>E173+G173</f>
        <v>0</v>
      </c>
      <c r="J173" s="3"/>
      <c r="K173" s="3"/>
    </row>
    <row r="174" spans="1:11">
      <c r="A174" s="13" t="s">
        <v>201</v>
      </c>
      <c r="B174" s="13" t="s">
        <v>15</v>
      </c>
      <c r="C174" s="14"/>
      <c r="D174" s="14"/>
      <c r="E174" s="14"/>
      <c r="F174" s="14"/>
      <c r="G174" s="14"/>
      <c r="H174" s="14"/>
      <c r="I174" s="14"/>
      <c r="J174" s="3"/>
      <c r="K174" s="3"/>
    </row>
    <row r="175" spans="1:11">
      <c r="A175" s="6" t="s">
        <v>202</v>
      </c>
      <c r="B175" s="6" t="s">
        <v>63</v>
      </c>
      <c r="C175" s="15">
        <v>1</v>
      </c>
      <c r="D175" s="15"/>
      <c r="E175" s="15">
        <f>C175*D175</f>
        <v>0</v>
      </c>
      <c r="F175" s="15"/>
      <c r="G175" s="15">
        <f>C175*F175</f>
        <v>0</v>
      </c>
      <c r="H175" s="15">
        <f>D175+F175</f>
        <v>0</v>
      </c>
      <c r="I175" s="15">
        <f>E175+G175</f>
        <v>0</v>
      </c>
      <c r="J175" s="3"/>
      <c r="K175" s="3"/>
    </row>
    <row r="176" spans="1:11">
      <c r="A176" s="6" t="s">
        <v>203</v>
      </c>
      <c r="B176" s="6" t="s">
        <v>63</v>
      </c>
      <c r="C176" s="15">
        <v>1</v>
      </c>
      <c r="D176" s="15"/>
      <c r="E176" s="15">
        <f>C176*D176</f>
        <v>0</v>
      </c>
      <c r="F176" s="15"/>
      <c r="G176" s="15">
        <f>C176*F176</f>
        <v>0</v>
      </c>
      <c r="H176" s="15">
        <f>D176+F176</f>
        <v>0</v>
      </c>
      <c r="I176" s="15">
        <f>E176+G176</f>
        <v>0</v>
      </c>
      <c r="J176" s="3"/>
      <c r="K176" s="3"/>
    </row>
    <row r="177" spans="1:11">
      <c r="A177" s="6" t="s">
        <v>15</v>
      </c>
      <c r="B177" s="6" t="s">
        <v>15</v>
      </c>
      <c r="C177" s="15"/>
      <c r="D177" s="15"/>
      <c r="E177" s="15"/>
      <c r="F177" s="15"/>
      <c r="G177" s="15"/>
      <c r="H177" s="15">
        <f>D177+F177</f>
        <v>0</v>
      </c>
      <c r="I177" s="15">
        <f>E177+G177</f>
        <v>0</v>
      </c>
      <c r="J177" s="3"/>
      <c r="K177" s="3"/>
    </row>
    <row r="178" spans="1:11">
      <c r="A178" s="13" t="s">
        <v>204</v>
      </c>
      <c r="B178" s="13" t="s">
        <v>15</v>
      </c>
      <c r="C178" s="14"/>
      <c r="D178" s="14"/>
      <c r="E178" s="14"/>
      <c r="F178" s="14"/>
      <c r="G178" s="14"/>
      <c r="H178" s="14"/>
      <c r="I178" s="14"/>
      <c r="J178" s="3"/>
      <c r="K178" s="3"/>
    </row>
    <row r="179" spans="1:11">
      <c r="A179" s="6" t="s">
        <v>205</v>
      </c>
      <c r="B179" s="6" t="s">
        <v>63</v>
      </c>
      <c r="C179" s="15">
        <v>4</v>
      </c>
      <c r="D179" s="15"/>
      <c r="E179" s="15">
        <f>C179*D179</f>
        <v>0</v>
      </c>
      <c r="F179" s="15"/>
      <c r="G179" s="15">
        <f>C179*F179</f>
        <v>0</v>
      </c>
      <c r="H179" s="15">
        <f>D179+F179</f>
        <v>0</v>
      </c>
      <c r="I179" s="15">
        <f>E179+G179</f>
        <v>0</v>
      </c>
      <c r="J179" s="3"/>
      <c r="K179" s="3"/>
    </row>
    <row r="180" spans="1:11">
      <c r="A180" s="6" t="s">
        <v>15</v>
      </c>
      <c r="B180" s="6" t="s">
        <v>15</v>
      </c>
      <c r="C180" s="15"/>
      <c r="D180" s="15"/>
      <c r="E180" s="15"/>
      <c r="F180" s="15"/>
      <c r="G180" s="15"/>
      <c r="H180" s="15">
        <f>D180+F180</f>
        <v>0</v>
      </c>
      <c r="I180" s="15">
        <f>E180+G180</f>
        <v>0</v>
      </c>
      <c r="J180" s="3"/>
      <c r="K180" s="3"/>
    </row>
    <row r="181" spans="1:11">
      <c r="A181" s="13" t="s">
        <v>206</v>
      </c>
      <c r="B181" s="13" t="s">
        <v>15</v>
      </c>
      <c r="C181" s="14"/>
      <c r="D181" s="14"/>
      <c r="E181" s="14"/>
      <c r="F181" s="14"/>
      <c r="G181" s="14"/>
      <c r="H181" s="14"/>
      <c r="I181" s="14"/>
      <c r="J181" s="3"/>
      <c r="K181" s="3"/>
    </row>
    <row r="182" spans="1:11">
      <c r="A182" s="6" t="s">
        <v>207</v>
      </c>
      <c r="B182" s="6" t="s">
        <v>63</v>
      </c>
      <c r="C182" s="15">
        <v>45</v>
      </c>
      <c r="D182" s="15"/>
      <c r="E182" s="15">
        <f>C182*D182</f>
        <v>0</v>
      </c>
      <c r="F182" s="15"/>
      <c r="G182" s="15">
        <f>C182*F182</f>
        <v>0</v>
      </c>
      <c r="H182" s="15">
        <f>D182+F182</f>
        <v>0</v>
      </c>
      <c r="I182" s="15">
        <f>E182+G182</f>
        <v>0</v>
      </c>
      <c r="J182" s="3"/>
      <c r="K182" s="3"/>
    </row>
    <row r="183" spans="1:11">
      <c r="A183" s="6" t="s">
        <v>208</v>
      </c>
      <c r="B183" s="6" t="s">
        <v>63</v>
      </c>
      <c r="C183" s="15">
        <v>3</v>
      </c>
      <c r="D183" s="15"/>
      <c r="E183" s="15">
        <f>C183*D183</f>
        <v>0</v>
      </c>
      <c r="F183" s="15"/>
      <c r="G183" s="15">
        <f>C183*F183</f>
        <v>0</v>
      </c>
      <c r="H183" s="15">
        <f>D183+F183</f>
        <v>0</v>
      </c>
      <c r="I183" s="15">
        <f>E183+G183</f>
        <v>0</v>
      </c>
      <c r="J183" s="3"/>
      <c r="K183" s="3"/>
    </row>
    <row r="184" spans="1:11">
      <c r="A184" s="6" t="s">
        <v>15</v>
      </c>
      <c r="B184" s="6" t="s">
        <v>15</v>
      </c>
      <c r="C184" s="15"/>
      <c r="D184" s="15"/>
      <c r="E184" s="15"/>
      <c r="F184" s="15"/>
      <c r="G184" s="15"/>
      <c r="H184" s="15">
        <f>D184+F184</f>
        <v>0</v>
      </c>
      <c r="I184" s="15">
        <f>E184+G184</f>
        <v>0</v>
      </c>
      <c r="J184" s="3"/>
      <c r="K184" s="3"/>
    </row>
    <row r="185" spans="1:11">
      <c r="A185" s="13" t="s">
        <v>132</v>
      </c>
      <c r="B185" s="13" t="s">
        <v>15</v>
      </c>
      <c r="C185" s="14"/>
      <c r="D185" s="14"/>
      <c r="E185" s="14"/>
      <c r="F185" s="14"/>
      <c r="G185" s="14"/>
      <c r="H185" s="14"/>
      <c r="I185" s="14"/>
      <c r="J185" s="3"/>
      <c r="K185" s="3"/>
    </row>
    <row r="186" spans="1:11">
      <c r="A186" s="6" t="s">
        <v>134</v>
      </c>
      <c r="B186" s="6" t="s">
        <v>63</v>
      </c>
      <c r="C186" s="15">
        <v>1</v>
      </c>
      <c r="D186" s="15"/>
      <c r="E186" s="15">
        <f>C186*D186</f>
        <v>0</v>
      </c>
      <c r="F186" s="15"/>
      <c r="G186" s="15">
        <f>C186*F186</f>
        <v>0</v>
      </c>
      <c r="H186" s="15">
        <f>D186+F186</f>
        <v>0</v>
      </c>
      <c r="I186" s="15">
        <f>E186+G186</f>
        <v>0</v>
      </c>
      <c r="J186" s="3"/>
      <c r="K186" s="3"/>
    </row>
    <row r="187" spans="1:11">
      <c r="A187" s="4" t="s">
        <v>209</v>
      </c>
      <c r="B187" s="4" t="s">
        <v>15</v>
      </c>
      <c r="C187" s="12"/>
      <c r="D187" s="12"/>
      <c r="E187" s="12">
        <f>SUM(E160:E186)</f>
        <v>0</v>
      </c>
      <c r="F187" s="12"/>
      <c r="G187" s="12">
        <f>SUM(G160:G186)</f>
        <v>0</v>
      </c>
      <c r="H187" s="12"/>
      <c r="I187" s="12">
        <f>SUM(I160:I186)</f>
        <v>0</v>
      </c>
      <c r="J187" s="3"/>
      <c r="K187" s="3"/>
    </row>
    <row r="188" spans="1:11">
      <c r="A188" s="6" t="s">
        <v>15</v>
      </c>
      <c r="B188" s="6" t="s">
        <v>15</v>
      </c>
      <c r="C188" s="15"/>
      <c r="D188" s="15"/>
      <c r="E188" s="15"/>
      <c r="F188" s="15"/>
      <c r="G188" s="15"/>
      <c r="H188" s="15">
        <f>D188+F188</f>
        <v>0</v>
      </c>
      <c r="I188" s="15">
        <f>E188+G188</f>
        <v>0</v>
      </c>
      <c r="J188" s="3"/>
      <c r="K188" s="3"/>
    </row>
    <row r="189" spans="1:11">
      <c r="A189" s="6" t="s">
        <v>15</v>
      </c>
      <c r="B189" s="6" t="s">
        <v>15</v>
      </c>
      <c r="C189" s="15"/>
      <c r="D189" s="15"/>
      <c r="E189" s="15"/>
      <c r="F189" s="15"/>
      <c r="G189" s="15"/>
      <c r="H189" s="15">
        <f>D189+F189</f>
        <v>0</v>
      </c>
      <c r="I189" s="15">
        <f>E189+G189</f>
        <v>0</v>
      </c>
      <c r="J189" s="3"/>
      <c r="K189" s="3"/>
    </row>
    <row r="190" spans="1:11">
      <c r="A190" s="4" t="s">
        <v>210</v>
      </c>
      <c r="B190" s="4" t="s">
        <v>15</v>
      </c>
      <c r="C190" s="12"/>
      <c r="D190" s="12"/>
      <c r="E190" s="12"/>
      <c r="F190" s="12"/>
      <c r="G190" s="12"/>
      <c r="H190" s="12"/>
      <c r="I190" s="12"/>
      <c r="J190" s="3"/>
      <c r="K190" s="3"/>
    </row>
    <row r="191" spans="1:11">
      <c r="A191" s="6" t="s">
        <v>211</v>
      </c>
      <c r="B191" s="6" t="s">
        <v>63</v>
      </c>
      <c r="C191" s="15">
        <v>1</v>
      </c>
      <c r="D191" s="15"/>
      <c r="E191" s="15">
        <f>C191*D191</f>
        <v>0</v>
      </c>
      <c r="F191" s="15"/>
      <c r="G191" s="15">
        <f>C191*F191</f>
        <v>0</v>
      </c>
      <c r="H191" s="15">
        <f>D191+F191</f>
        <v>0</v>
      </c>
      <c r="I191" s="15">
        <f>E191+G191</f>
        <v>0</v>
      </c>
      <c r="J191" s="3"/>
      <c r="K191" s="3"/>
    </row>
    <row r="192" spans="1:11">
      <c r="A192" s="6" t="s">
        <v>188</v>
      </c>
      <c r="B192" s="6" t="s">
        <v>63</v>
      </c>
      <c r="C192" s="15">
        <v>3</v>
      </c>
      <c r="D192" s="15"/>
      <c r="E192" s="15">
        <f>C192*D192</f>
        <v>0</v>
      </c>
      <c r="F192" s="15"/>
      <c r="G192" s="15">
        <f>C192*F192</f>
        <v>0</v>
      </c>
      <c r="H192" s="15">
        <f>D192+F192</f>
        <v>0</v>
      </c>
      <c r="I192" s="15">
        <f>E192+G192</f>
        <v>0</v>
      </c>
      <c r="J192" s="3"/>
      <c r="K192" s="3"/>
    </row>
    <row r="193" spans="1:11">
      <c r="A193" s="6" t="s">
        <v>189</v>
      </c>
      <c r="B193" s="6" t="s">
        <v>63</v>
      </c>
      <c r="C193" s="15">
        <v>3</v>
      </c>
      <c r="D193" s="15"/>
      <c r="E193" s="15">
        <f>C193*D193</f>
        <v>0</v>
      </c>
      <c r="F193" s="15"/>
      <c r="G193" s="15">
        <f>C193*F193</f>
        <v>0</v>
      </c>
      <c r="H193" s="15">
        <f>D193+F193</f>
        <v>0</v>
      </c>
      <c r="I193" s="15">
        <f>E193+G193</f>
        <v>0</v>
      </c>
      <c r="J193" s="3"/>
      <c r="K193" s="3"/>
    </row>
    <row r="194" spans="1:11">
      <c r="A194" s="6" t="s">
        <v>190</v>
      </c>
      <c r="B194" s="6" t="s">
        <v>63</v>
      </c>
      <c r="C194" s="15">
        <v>3</v>
      </c>
      <c r="D194" s="15"/>
      <c r="E194" s="15">
        <f>C194*D194</f>
        <v>0</v>
      </c>
      <c r="F194" s="15"/>
      <c r="G194" s="15">
        <f>C194*F194</f>
        <v>0</v>
      </c>
      <c r="H194" s="15">
        <f>D194+F194</f>
        <v>0</v>
      </c>
      <c r="I194" s="15">
        <f>E194+G194</f>
        <v>0</v>
      </c>
      <c r="J194" s="3"/>
      <c r="K194" s="3"/>
    </row>
    <row r="195" spans="1:11">
      <c r="A195" s="13" t="s">
        <v>191</v>
      </c>
      <c r="B195" s="13" t="s">
        <v>15</v>
      </c>
      <c r="C195" s="14"/>
      <c r="D195" s="14"/>
      <c r="E195" s="14"/>
      <c r="F195" s="14"/>
      <c r="G195" s="14"/>
      <c r="H195" s="14"/>
      <c r="I195" s="14"/>
      <c r="J195" s="3"/>
      <c r="K195" s="3"/>
    </row>
    <row r="196" spans="1:11">
      <c r="A196" s="13" t="s">
        <v>192</v>
      </c>
      <c r="B196" s="13" t="s">
        <v>15</v>
      </c>
      <c r="C196" s="14"/>
      <c r="D196" s="14"/>
      <c r="E196" s="14"/>
      <c r="F196" s="14"/>
      <c r="G196" s="14"/>
      <c r="H196" s="14"/>
      <c r="I196" s="14"/>
      <c r="J196" s="3"/>
      <c r="K196" s="3"/>
    </row>
    <row r="197" spans="1:11">
      <c r="A197" s="6" t="s">
        <v>212</v>
      </c>
      <c r="B197" s="6" t="s">
        <v>63</v>
      </c>
      <c r="C197" s="15">
        <v>1</v>
      </c>
      <c r="D197" s="15"/>
      <c r="E197" s="15">
        <f>C197*D197</f>
        <v>0</v>
      </c>
      <c r="F197" s="15"/>
      <c r="G197" s="15">
        <f>C197*F197</f>
        <v>0</v>
      </c>
      <c r="H197" s="15">
        <f>D197+F197</f>
        <v>0</v>
      </c>
      <c r="I197" s="15">
        <f>E197+G197</f>
        <v>0</v>
      </c>
      <c r="J197" s="3"/>
      <c r="K197" s="3"/>
    </row>
    <row r="198" spans="1:11">
      <c r="A198" s="13" t="s">
        <v>194</v>
      </c>
      <c r="B198" s="13" t="s">
        <v>15</v>
      </c>
      <c r="C198" s="14"/>
      <c r="D198" s="14"/>
      <c r="E198" s="14"/>
      <c r="F198" s="14"/>
      <c r="G198" s="14"/>
      <c r="H198" s="14"/>
      <c r="I198" s="14"/>
      <c r="J198" s="3"/>
      <c r="K198" s="3"/>
    </row>
    <row r="199" spans="1:11">
      <c r="A199" s="6" t="s">
        <v>196</v>
      </c>
      <c r="B199" s="6" t="s">
        <v>63</v>
      </c>
      <c r="C199" s="15">
        <v>5</v>
      </c>
      <c r="D199" s="15"/>
      <c r="E199" s="15">
        <f>C199*D199</f>
        <v>0</v>
      </c>
      <c r="F199" s="15"/>
      <c r="G199" s="15">
        <f>C199*F199</f>
        <v>0</v>
      </c>
      <c r="H199" s="15">
        <f>D199+F199</f>
        <v>0</v>
      </c>
      <c r="I199" s="15">
        <f>E199+G199</f>
        <v>0</v>
      </c>
      <c r="J199" s="3"/>
      <c r="K199" s="3"/>
    </row>
    <row r="200" spans="1:11">
      <c r="A200" s="6" t="s">
        <v>197</v>
      </c>
      <c r="B200" s="6" t="s">
        <v>63</v>
      </c>
      <c r="C200" s="15">
        <v>12</v>
      </c>
      <c r="D200" s="15"/>
      <c r="E200" s="15">
        <f>C200*D200</f>
        <v>0</v>
      </c>
      <c r="F200" s="15"/>
      <c r="G200" s="15">
        <f>C200*F200</f>
        <v>0</v>
      </c>
      <c r="H200" s="15">
        <f>D200+F200</f>
        <v>0</v>
      </c>
      <c r="I200" s="15">
        <f>E200+G200</f>
        <v>0</v>
      </c>
      <c r="J200" s="3"/>
      <c r="K200" s="3"/>
    </row>
    <row r="201" spans="1:11">
      <c r="A201" s="13" t="s">
        <v>201</v>
      </c>
      <c r="B201" s="13" t="s">
        <v>15</v>
      </c>
      <c r="C201" s="14"/>
      <c r="D201" s="14"/>
      <c r="E201" s="14"/>
      <c r="F201" s="14"/>
      <c r="G201" s="14"/>
      <c r="H201" s="14"/>
      <c r="I201" s="14"/>
      <c r="J201" s="3"/>
      <c r="K201" s="3"/>
    </row>
    <row r="202" spans="1:11">
      <c r="A202" s="6" t="s">
        <v>202</v>
      </c>
      <c r="B202" s="6" t="s">
        <v>63</v>
      </c>
      <c r="C202" s="15">
        <v>1</v>
      </c>
      <c r="D202" s="15"/>
      <c r="E202" s="15">
        <f>C202*D202</f>
        <v>0</v>
      </c>
      <c r="F202" s="15"/>
      <c r="G202" s="15">
        <f>C202*F202</f>
        <v>0</v>
      </c>
      <c r="H202" s="15">
        <f>D202+F202</f>
        <v>0</v>
      </c>
      <c r="I202" s="15">
        <f>E202+G202</f>
        <v>0</v>
      </c>
      <c r="J202" s="3"/>
      <c r="K202" s="3"/>
    </row>
    <row r="203" spans="1:11">
      <c r="A203" s="6" t="s">
        <v>203</v>
      </c>
      <c r="B203" s="6" t="s">
        <v>63</v>
      </c>
      <c r="C203" s="15">
        <v>3</v>
      </c>
      <c r="D203" s="15"/>
      <c r="E203" s="15">
        <f>C203*D203</f>
        <v>0</v>
      </c>
      <c r="F203" s="15"/>
      <c r="G203" s="15">
        <f>C203*F203</f>
        <v>0</v>
      </c>
      <c r="H203" s="15">
        <f>D203+F203</f>
        <v>0</v>
      </c>
      <c r="I203" s="15">
        <f>E203+G203</f>
        <v>0</v>
      </c>
      <c r="J203" s="3"/>
      <c r="K203" s="3"/>
    </row>
    <row r="204" spans="1:11">
      <c r="A204" s="16" t="s">
        <v>198</v>
      </c>
      <c r="B204" s="16" t="s">
        <v>15</v>
      </c>
      <c r="C204" s="17"/>
      <c r="D204" s="17"/>
      <c r="E204" s="17"/>
      <c r="F204" s="17"/>
      <c r="G204" s="17"/>
      <c r="H204" s="17"/>
      <c r="I204" s="17"/>
      <c r="J204" s="3"/>
      <c r="K204" s="3"/>
    </row>
    <row r="205" spans="1:11">
      <c r="A205" s="6" t="s">
        <v>199</v>
      </c>
      <c r="B205" s="6" t="s">
        <v>63</v>
      </c>
      <c r="C205" s="15">
        <v>1</v>
      </c>
      <c r="D205" s="15"/>
      <c r="E205" s="15">
        <f>C205*D205</f>
        <v>0</v>
      </c>
      <c r="F205" s="15"/>
      <c r="G205" s="15">
        <f>C205*F205</f>
        <v>0</v>
      </c>
      <c r="H205" s="15">
        <f>D205+F205</f>
        <v>0</v>
      </c>
      <c r="I205" s="15">
        <f>E205+G205</f>
        <v>0</v>
      </c>
      <c r="J205" s="3"/>
      <c r="K205" s="3"/>
    </row>
    <row r="206" spans="1:11">
      <c r="A206" s="6" t="s">
        <v>15</v>
      </c>
      <c r="B206" s="6" t="s">
        <v>15</v>
      </c>
      <c r="C206" s="15"/>
      <c r="D206" s="15"/>
      <c r="E206" s="15"/>
      <c r="F206" s="15"/>
      <c r="G206" s="15"/>
      <c r="H206" s="15">
        <f>D206+F206</f>
        <v>0</v>
      </c>
      <c r="I206" s="15">
        <f>E206+G206</f>
        <v>0</v>
      </c>
      <c r="J206" s="3"/>
      <c r="K206" s="3"/>
    </row>
    <row r="207" spans="1:11">
      <c r="A207" s="13" t="s">
        <v>206</v>
      </c>
      <c r="B207" s="13" t="s">
        <v>15</v>
      </c>
      <c r="C207" s="14"/>
      <c r="D207" s="14"/>
      <c r="E207" s="14"/>
      <c r="F207" s="14"/>
      <c r="G207" s="14"/>
      <c r="H207" s="14"/>
      <c r="I207" s="14"/>
      <c r="J207" s="3"/>
      <c r="K207" s="3"/>
    </row>
    <row r="208" spans="1:11">
      <c r="A208" s="6" t="s">
        <v>207</v>
      </c>
      <c r="B208" s="6" t="s">
        <v>63</v>
      </c>
      <c r="C208" s="15">
        <v>20</v>
      </c>
      <c r="D208" s="15"/>
      <c r="E208" s="15">
        <f>C208*D208</f>
        <v>0</v>
      </c>
      <c r="F208" s="15"/>
      <c r="G208" s="15">
        <f>C208*F208</f>
        <v>0</v>
      </c>
      <c r="H208" s="15">
        <f>D208+F208</f>
        <v>0</v>
      </c>
      <c r="I208" s="15">
        <f>E208+G208</f>
        <v>0</v>
      </c>
      <c r="J208" s="3"/>
      <c r="K208" s="3"/>
    </row>
    <row r="209" spans="1:11">
      <c r="A209" s="6" t="s">
        <v>208</v>
      </c>
      <c r="B209" s="6" t="s">
        <v>63</v>
      </c>
      <c r="C209" s="15">
        <v>3</v>
      </c>
      <c r="D209" s="15"/>
      <c r="E209" s="15">
        <f>C209*D209</f>
        <v>0</v>
      </c>
      <c r="F209" s="15"/>
      <c r="G209" s="15">
        <f>C209*F209</f>
        <v>0</v>
      </c>
      <c r="H209" s="15">
        <f>D209+F209</f>
        <v>0</v>
      </c>
      <c r="I209" s="15">
        <f>E209+G209</f>
        <v>0</v>
      </c>
      <c r="J209" s="3"/>
      <c r="K209" s="3"/>
    </row>
    <row r="210" spans="1:11">
      <c r="A210" s="6" t="s">
        <v>15</v>
      </c>
      <c r="B210" s="6" t="s">
        <v>15</v>
      </c>
      <c r="C210" s="15"/>
      <c r="D210" s="15"/>
      <c r="E210" s="15"/>
      <c r="F210" s="15"/>
      <c r="G210" s="15"/>
      <c r="H210" s="15">
        <f>D210+F210</f>
        <v>0</v>
      </c>
      <c r="I210" s="15">
        <f>E210+G210</f>
        <v>0</v>
      </c>
      <c r="J210" s="3"/>
      <c r="K210" s="3"/>
    </row>
    <row r="211" spans="1:11">
      <c r="A211" s="13" t="s">
        <v>132</v>
      </c>
      <c r="B211" s="13" t="s">
        <v>15</v>
      </c>
      <c r="C211" s="14"/>
      <c r="D211" s="14"/>
      <c r="E211" s="14"/>
      <c r="F211" s="14"/>
      <c r="G211" s="14"/>
      <c r="H211" s="14"/>
      <c r="I211" s="14"/>
      <c r="J211" s="3"/>
      <c r="K211" s="3"/>
    </row>
    <row r="212" spans="1:11">
      <c r="A212" s="6" t="s">
        <v>133</v>
      </c>
      <c r="B212" s="6" t="s">
        <v>63</v>
      </c>
      <c r="C212" s="15">
        <v>1</v>
      </c>
      <c r="D212" s="15"/>
      <c r="E212" s="15">
        <f>C212*D212</f>
        <v>0</v>
      </c>
      <c r="F212" s="15"/>
      <c r="G212" s="15">
        <f>C212*F212</f>
        <v>0</v>
      </c>
      <c r="H212" s="15">
        <f>D212+F212</f>
        <v>0</v>
      </c>
      <c r="I212" s="15">
        <f>E212+G212</f>
        <v>0</v>
      </c>
      <c r="J212" s="3"/>
      <c r="K212" s="3"/>
    </row>
    <row r="213" spans="1:11">
      <c r="A213" s="4" t="s">
        <v>213</v>
      </c>
      <c r="B213" s="4" t="s">
        <v>15</v>
      </c>
      <c r="C213" s="12"/>
      <c r="D213" s="12"/>
      <c r="E213" s="12">
        <f>SUM(E191:E212)</f>
        <v>0</v>
      </c>
      <c r="F213" s="12"/>
      <c r="G213" s="12">
        <f>SUM(G191:G212)</f>
        <v>0</v>
      </c>
      <c r="H213" s="12"/>
      <c r="I213" s="12">
        <f>SUM(I191:I212)</f>
        <v>0</v>
      </c>
      <c r="J213" s="3"/>
      <c r="K213" s="3"/>
    </row>
    <row r="214" spans="1:11">
      <c r="A214" s="6" t="s">
        <v>15</v>
      </c>
      <c r="B214" s="6" t="s">
        <v>15</v>
      </c>
      <c r="C214" s="15"/>
      <c r="D214" s="15"/>
      <c r="E214" s="15"/>
      <c r="F214" s="15"/>
      <c r="G214" s="15"/>
      <c r="H214" s="15">
        <f>D214+F214</f>
        <v>0</v>
      </c>
      <c r="I214" s="15">
        <f>E214+G214</f>
        <v>0</v>
      </c>
      <c r="J214" s="3"/>
      <c r="K214" s="3"/>
    </row>
    <row r="215" spans="1:11">
      <c r="A215" s="6" t="s">
        <v>15</v>
      </c>
      <c r="B215" s="6" t="s">
        <v>15</v>
      </c>
      <c r="C215" s="15"/>
      <c r="D215" s="15"/>
      <c r="E215" s="15"/>
      <c r="F215" s="15"/>
      <c r="G215" s="15"/>
      <c r="H215" s="15">
        <f>D215+F215</f>
        <v>0</v>
      </c>
      <c r="I215" s="15">
        <f>E215+G215</f>
        <v>0</v>
      </c>
      <c r="J215" s="3"/>
      <c r="K215" s="3"/>
    </row>
    <row r="216" spans="1:11">
      <c r="A216" s="4" t="s">
        <v>214</v>
      </c>
      <c r="B216" s="4" t="s">
        <v>15</v>
      </c>
      <c r="C216" s="12"/>
      <c r="D216" s="12"/>
      <c r="E216" s="12"/>
      <c r="F216" s="12"/>
      <c r="G216" s="12"/>
      <c r="H216" s="12"/>
      <c r="I216" s="12"/>
      <c r="J216" s="3"/>
      <c r="K216" s="3"/>
    </row>
    <row r="217" spans="1:11">
      <c r="A217" s="6" t="s">
        <v>187</v>
      </c>
      <c r="B217" s="6" t="s">
        <v>63</v>
      </c>
      <c r="C217" s="15">
        <v>1</v>
      </c>
      <c r="D217" s="15"/>
      <c r="E217" s="15">
        <f>C217*D217</f>
        <v>0</v>
      </c>
      <c r="F217" s="15"/>
      <c r="G217" s="15">
        <f>C217*F217</f>
        <v>0</v>
      </c>
      <c r="H217" s="15">
        <f>D217+F217</f>
        <v>0</v>
      </c>
      <c r="I217" s="15">
        <f>E217+G217</f>
        <v>0</v>
      </c>
      <c r="J217" s="3"/>
      <c r="K217" s="3"/>
    </row>
    <row r="218" spans="1:11">
      <c r="A218" s="6" t="s">
        <v>188</v>
      </c>
      <c r="B218" s="6" t="s">
        <v>63</v>
      </c>
      <c r="C218" s="15">
        <v>4</v>
      </c>
      <c r="D218" s="15"/>
      <c r="E218" s="15">
        <f>C218*D218</f>
        <v>0</v>
      </c>
      <c r="F218" s="15"/>
      <c r="G218" s="15">
        <f>C218*F218</f>
        <v>0</v>
      </c>
      <c r="H218" s="15">
        <f>D218+F218</f>
        <v>0</v>
      </c>
      <c r="I218" s="15">
        <f>E218+G218</f>
        <v>0</v>
      </c>
      <c r="J218" s="3"/>
      <c r="K218" s="3"/>
    </row>
    <row r="219" spans="1:11">
      <c r="A219" s="6" t="s">
        <v>189</v>
      </c>
      <c r="B219" s="6" t="s">
        <v>63</v>
      </c>
      <c r="C219" s="15">
        <v>4</v>
      </c>
      <c r="D219" s="15"/>
      <c r="E219" s="15">
        <f>C219*D219</f>
        <v>0</v>
      </c>
      <c r="F219" s="15"/>
      <c r="G219" s="15">
        <f>C219*F219</f>
        <v>0</v>
      </c>
      <c r="H219" s="15">
        <f>D219+F219</f>
        <v>0</v>
      </c>
      <c r="I219" s="15">
        <f>E219+G219</f>
        <v>0</v>
      </c>
      <c r="J219" s="3"/>
      <c r="K219" s="3"/>
    </row>
    <row r="220" spans="1:11">
      <c r="A220" s="6" t="s">
        <v>190</v>
      </c>
      <c r="B220" s="6" t="s">
        <v>63</v>
      </c>
      <c r="C220" s="15">
        <v>4</v>
      </c>
      <c r="D220" s="15"/>
      <c r="E220" s="15">
        <f>C220*D220</f>
        <v>0</v>
      </c>
      <c r="F220" s="15"/>
      <c r="G220" s="15">
        <f>C220*F220</f>
        <v>0</v>
      </c>
      <c r="H220" s="15">
        <f>D220+F220</f>
        <v>0</v>
      </c>
      <c r="I220" s="15">
        <f>E220+G220</f>
        <v>0</v>
      </c>
      <c r="J220" s="3"/>
      <c r="K220" s="3"/>
    </row>
    <row r="221" spans="1:11">
      <c r="A221" s="13" t="s">
        <v>191</v>
      </c>
      <c r="B221" s="13" t="s">
        <v>15</v>
      </c>
      <c r="C221" s="14"/>
      <c r="D221" s="14"/>
      <c r="E221" s="14"/>
      <c r="F221" s="14"/>
      <c r="G221" s="14"/>
      <c r="H221" s="14"/>
      <c r="I221" s="14"/>
      <c r="J221" s="3"/>
      <c r="K221" s="3"/>
    </row>
    <row r="222" spans="1:11">
      <c r="A222" s="13" t="s">
        <v>192</v>
      </c>
      <c r="B222" s="13" t="s">
        <v>15</v>
      </c>
      <c r="C222" s="14"/>
      <c r="D222" s="14"/>
      <c r="E222" s="14"/>
      <c r="F222" s="14"/>
      <c r="G222" s="14"/>
      <c r="H222" s="14"/>
      <c r="I222" s="14"/>
      <c r="J222" s="3"/>
      <c r="K222" s="3"/>
    </row>
    <row r="223" spans="1:11">
      <c r="A223" s="6" t="s">
        <v>193</v>
      </c>
      <c r="B223" s="6" t="s">
        <v>63</v>
      </c>
      <c r="C223" s="15">
        <v>1</v>
      </c>
      <c r="D223" s="15"/>
      <c r="E223" s="15">
        <f>C223*D223</f>
        <v>0</v>
      </c>
      <c r="F223" s="15"/>
      <c r="G223" s="15">
        <f>C223*F223</f>
        <v>0</v>
      </c>
      <c r="H223" s="15">
        <f>D223+F223</f>
        <v>0</v>
      </c>
      <c r="I223" s="15">
        <f>E223+G223</f>
        <v>0</v>
      </c>
      <c r="J223" s="3"/>
      <c r="K223" s="3"/>
    </row>
    <row r="224" spans="1:11">
      <c r="A224" s="13" t="s">
        <v>194</v>
      </c>
      <c r="B224" s="13" t="s">
        <v>15</v>
      </c>
      <c r="C224" s="14"/>
      <c r="D224" s="14"/>
      <c r="E224" s="14"/>
      <c r="F224" s="14"/>
      <c r="G224" s="14"/>
      <c r="H224" s="14"/>
      <c r="I224" s="14"/>
      <c r="J224" s="3"/>
      <c r="K224" s="3"/>
    </row>
    <row r="225" spans="1:11">
      <c r="A225" s="6" t="s">
        <v>196</v>
      </c>
      <c r="B225" s="6" t="s">
        <v>63</v>
      </c>
      <c r="C225" s="15">
        <v>10</v>
      </c>
      <c r="D225" s="15"/>
      <c r="E225" s="15">
        <f>C225*D225</f>
        <v>0</v>
      </c>
      <c r="F225" s="15"/>
      <c r="G225" s="15">
        <f>C225*F225</f>
        <v>0</v>
      </c>
      <c r="H225" s="15">
        <f>D225+F225</f>
        <v>0</v>
      </c>
      <c r="I225" s="15">
        <f>E225+G225</f>
        <v>0</v>
      </c>
      <c r="J225" s="3"/>
      <c r="K225" s="3"/>
    </row>
    <row r="226" spans="1:11">
      <c r="A226" s="6" t="s">
        <v>197</v>
      </c>
      <c r="B226" s="6" t="s">
        <v>63</v>
      </c>
      <c r="C226" s="15">
        <v>11</v>
      </c>
      <c r="D226" s="15"/>
      <c r="E226" s="15">
        <f>C226*D226</f>
        <v>0</v>
      </c>
      <c r="F226" s="15"/>
      <c r="G226" s="15">
        <f>C226*F226</f>
        <v>0</v>
      </c>
      <c r="H226" s="15">
        <f>D226+F226</f>
        <v>0</v>
      </c>
      <c r="I226" s="15">
        <f>E226+G226</f>
        <v>0</v>
      </c>
      <c r="J226" s="3"/>
      <c r="K226" s="3"/>
    </row>
    <row r="227" spans="1:11">
      <c r="A227" s="16" t="s">
        <v>198</v>
      </c>
      <c r="B227" s="16" t="s">
        <v>15</v>
      </c>
      <c r="C227" s="17"/>
      <c r="D227" s="17"/>
      <c r="E227" s="17"/>
      <c r="F227" s="17"/>
      <c r="G227" s="17"/>
      <c r="H227" s="17"/>
      <c r="I227" s="17"/>
      <c r="J227" s="3"/>
      <c r="K227" s="3"/>
    </row>
    <row r="228" spans="1:11">
      <c r="A228" s="6" t="s">
        <v>199</v>
      </c>
      <c r="B228" s="6" t="s">
        <v>63</v>
      </c>
      <c r="C228" s="15">
        <v>2</v>
      </c>
      <c r="D228" s="15"/>
      <c r="E228" s="15">
        <f>C228*D228</f>
        <v>0</v>
      </c>
      <c r="F228" s="15"/>
      <c r="G228" s="15">
        <f>C228*F228</f>
        <v>0</v>
      </c>
      <c r="H228" s="15">
        <f>D228+F228</f>
        <v>0</v>
      </c>
      <c r="I228" s="15">
        <f>E228+G228</f>
        <v>0</v>
      </c>
      <c r="J228" s="3"/>
      <c r="K228" s="3"/>
    </row>
    <row r="229" spans="1:11">
      <c r="A229" s="13" t="s">
        <v>215</v>
      </c>
      <c r="B229" s="13" t="s">
        <v>15</v>
      </c>
      <c r="C229" s="14"/>
      <c r="D229" s="14"/>
      <c r="E229" s="14"/>
      <c r="F229" s="14"/>
      <c r="G229" s="14"/>
      <c r="H229" s="14"/>
      <c r="I229" s="14"/>
      <c r="J229" s="3"/>
      <c r="K229" s="3"/>
    </row>
    <row r="230" spans="1:11">
      <c r="A230" s="6" t="s">
        <v>216</v>
      </c>
      <c r="B230" s="6" t="s">
        <v>63</v>
      </c>
      <c r="C230" s="15">
        <v>3</v>
      </c>
      <c r="D230" s="15"/>
      <c r="E230" s="15">
        <f>C230*D230</f>
        <v>0</v>
      </c>
      <c r="F230" s="15"/>
      <c r="G230" s="15">
        <f>C230*F230</f>
        <v>0</v>
      </c>
      <c r="H230" s="15">
        <f>D230+F230</f>
        <v>0</v>
      </c>
      <c r="I230" s="15">
        <f>E230+G230</f>
        <v>0</v>
      </c>
      <c r="J230" s="3"/>
      <c r="K230" s="3"/>
    </row>
    <row r="231" spans="1:11">
      <c r="A231" s="13" t="s">
        <v>201</v>
      </c>
      <c r="B231" s="13" t="s">
        <v>15</v>
      </c>
      <c r="C231" s="14"/>
      <c r="D231" s="14"/>
      <c r="E231" s="14"/>
      <c r="F231" s="14"/>
      <c r="G231" s="14"/>
      <c r="H231" s="14"/>
      <c r="I231" s="14"/>
      <c r="J231" s="3"/>
      <c r="K231" s="3"/>
    </row>
    <row r="232" spans="1:11">
      <c r="A232" s="6" t="s">
        <v>217</v>
      </c>
      <c r="B232" s="6" t="s">
        <v>63</v>
      </c>
      <c r="C232" s="15">
        <v>1</v>
      </c>
      <c r="D232" s="15"/>
      <c r="E232" s="15">
        <f>C232*D232</f>
        <v>0</v>
      </c>
      <c r="F232" s="15"/>
      <c r="G232" s="15">
        <f>C232*F232</f>
        <v>0</v>
      </c>
      <c r="H232" s="15">
        <f>D232+F232</f>
        <v>0</v>
      </c>
      <c r="I232" s="15">
        <f>E232+G232</f>
        <v>0</v>
      </c>
      <c r="J232" s="3"/>
      <c r="K232" s="3"/>
    </row>
    <row r="233" spans="1:11">
      <c r="A233" s="6" t="s">
        <v>202</v>
      </c>
      <c r="B233" s="6" t="s">
        <v>63</v>
      </c>
      <c r="C233" s="15">
        <v>2</v>
      </c>
      <c r="D233" s="15"/>
      <c r="E233" s="15">
        <f>C233*D233</f>
        <v>0</v>
      </c>
      <c r="F233" s="15"/>
      <c r="G233" s="15">
        <f>C233*F233</f>
        <v>0</v>
      </c>
      <c r="H233" s="15">
        <f>D233+F233</f>
        <v>0</v>
      </c>
      <c r="I233" s="15">
        <f>E233+G233</f>
        <v>0</v>
      </c>
      <c r="J233" s="3"/>
      <c r="K233" s="3"/>
    </row>
    <row r="234" spans="1:11">
      <c r="A234" s="6" t="s">
        <v>203</v>
      </c>
      <c r="B234" s="6" t="s">
        <v>63</v>
      </c>
      <c r="C234" s="15">
        <v>3</v>
      </c>
      <c r="D234" s="15"/>
      <c r="E234" s="15">
        <f>C234*D234</f>
        <v>0</v>
      </c>
      <c r="F234" s="15"/>
      <c r="G234" s="15">
        <f>C234*F234</f>
        <v>0</v>
      </c>
      <c r="H234" s="15">
        <f>D234+F234</f>
        <v>0</v>
      </c>
      <c r="I234" s="15">
        <f>E234+G234</f>
        <v>0</v>
      </c>
      <c r="J234" s="3"/>
      <c r="K234" s="3"/>
    </row>
    <row r="235" spans="1:11">
      <c r="A235" s="6" t="s">
        <v>15</v>
      </c>
      <c r="B235" s="6" t="s">
        <v>15</v>
      </c>
      <c r="C235" s="15"/>
      <c r="D235" s="15"/>
      <c r="E235" s="15"/>
      <c r="F235" s="15"/>
      <c r="G235" s="15"/>
      <c r="H235" s="15">
        <f>D235+F235</f>
        <v>0</v>
      </c>
      <c r="I235" s="15">
        <f>E235+G235</f>
        <v>0</v>
      </c>
      <c r="J235" s="3"/>
      <c r="K235" s="3"/>
    </row>
    <row r="236" spans="1:11">
      <c r="A236" s="13" t="s">
        <v>218</v>
      </c>
      <c r="B236" s="13" t="s">
        <v>15</v>
      </c>
      <c r="C236" s="14"/>
      <c r="D236" s="14"/>
      <c r="E236" s="14"/>
      <c r="F236" s="14"/>
      <c r="G236" s="14"/>
      <c r="H236" s="14"/>
      <c r="I236" s="14"/>
      <c r="J236" s="3"/>
      <c r="K236" s="3"/>
    </row>
    <row r="237" spans="1:11">
      <c r="A237" s="6" t="s">
        <v>219</v>
      </c>
      <c r="B237" s="6" t="s">
        <v>63</v>
      </c>
      <c r="C237" s="15">
        <v>1</v>
      </c>
      <c r="D237" s="15"/>
      <c r="E237" s="15">
        <f>C237*D237</f>
        <v>0</v>
      </c>
      <c r="F237" s="15"/>
      <c r="G237" s="15">
        <f>C237*F237</f>
        <v>0</v>
      </c>
      <c r="H237" s="15">
        <f>D237+F237</f>
        <v>0</v>
      </c>
      <c r="I237" s="15">
        <f>E237+G237</f>
        <v>0</v>
      </c>
      <c r="J237" s="3"/>
      <c r="K237" s="3"/>
    </row>
    <row r="238" spans="1:11">
      <c r="A238" s="6" t="s">
        <v>15</v>
      </c>
      <c r="B238" s="6" t="s">
        <v>15</v>
      </c>
      <c r="C238" s="15"/>
      <c r="D238" s="15"/>
      <c r="E238" s="15"/>
      <c r="F238" s="15"/>
      <c r="G238" s="15"/>
      <c r="H238" s="15">
        <f>D238+F238</f>
        <v>0</v>
      </c>
      <c r="I238" s="15">
        <f>E238+G238</f>
        <v>0</v>
      </c>
      <c r="J238" s="3"/>
      <c r="K238" s="3"/>
    </row>
    <row r="239" spans="1:11">
      <c r="A239" s="13" t="s">
        <v>206</v>
      </c>
      <c r="B239" s="13" t="s">
        <v>15</v>
      </c>
      <c r="C239" s="14"/>
      <c r="D239" s="14"/>
      <c r="E239" s="14"/>
      <c r="F239" s="14"/>
      <c r="G239" s="14"/>
      <c r="H239" s="14"/>
      <c r="I239" s="14"/>
      <c r="J239" s="3"/>
      <c r="K239" s="3"/>
    </row>
    <row r="240" spans="1:11">
      <c r="A240" s="6" t="s">
        <v>207</v>
      </c>
      <c r="B240" s="6" t="s">
        <v>63</v>
      </c>
      <c r="C240" s="15">
        <v>50</v>
      </c>
      <c r="D240" s="15"/>
      <c r="E240" s="15">
        <f>C240*D240</f>
        <v>0</v>
      </c>
      <c r="F240" s="15"/>
      <c r="G240" s="15">
        <f>C240*F240</f>
        <v>0</v>
      </c>
      <c r="H240" s="15">
        <f>D240+F240</f>
        <v>0</v>
      </c>
      <c r="I240" s="15">
        <f>E240+G240</f>
        <v>0</v>
      </c>
      <c r="J240" s="3"/>
      <c r="K240" s="3"/>
    </row>
    <row r="241" spans="1:11">
      <c r="A241" s="6" t="s">
        <v>208</v>
      </c>
      <c r="B241" s="6" t="s">
        <v>63</v>
      </c>
      <c r="C241" s="15">
        <v>3</v>
      </c>
      <c r="D241" s="15"/>
      <c r="E241" s="15">
        <f>C241*D241</f>
        <v>0</v>
      </c>
      <c r="F241" s="15"/>
      <c r="G241" s="15">
        <f>C241*F241</f>
        <v>0</v>
      </c>
      <c r="H241" s="15">
        <f>D241+F241</f>
        <v>0</v>
      </c>
      <c r="I241" s="15">
        <f>E241+G241</f>
        <v>0</v>
      </c>
      <c r="J241" s="3"/>
      <c r="K241" s="3"/>
    </row>
    <row r="242" spans="1:11">
      <c r="A242" s="6" t="s">
        <v>15</v>
      </c>
      <c r="B242" s="6" t="s">
        <v>15</v>
      </c>
      <c r="C242" s="15"/>
      <c r="D242" s="15"/>
      <c r="E242" s="15"/>
      <c r="F242" s="15"/>
      <c r="G242" s="15"/>
      <c r="H242" s="15">
        <f>D242+F242</f>
        <v>0</v>
      </c>
      <c r="I242" s="15">
        <f>E242+G242</f>
        <v>0</v>
      </c>
      <c r="J242" s="3"/>
      <c r="K242" s="3"/>
    </row>
    <row r="243" spans="1:11">
      <c r="A243" s="13" t="s">
        <v>132</v>
      </c>
      <c r="B243" s="13" t="s">
        <v>15</v>
      </c>
      <c r="C243" s="14"/>
      <c r="D243" s="14"/>
      <c r="E243" s="14"/>
      <c r="F243" s="14"/>
      <c r="G243" s="14"/>
      <c r="H243" s="14"/>
      <c r="I243" s="14"/>
      <c r="J243" s="3"/>
      <c r="K243" s="3"/>
    </row>
    <row r="244" spans="1:11">
      <c r="A244" s="6" t="s">
        <v>134</v>
      </c>
      <c r="B244" s="6" t="s">
        <v>63</v>
      </c>
      <c r="C244" s="15">
        <v>1</v>
      </c>
      <c r="D244" s="15"/>
      <c r="E244" s="15">
        <f>C244*D244</f>
        <v>0</v>
      </c>
      <c r="F244" s="15"/>
      <c r="G244" s="15">
        <f>C244*F244</f>
        <v>0</v>
      </c>
      <c r="H244" s="15">
        <f>D244+F244</f>
        <v>0</v>
      </c>
      <c r="I244" s="15">
        <f>E244+G244</f>
        <v>0</v>
      </c>
      <c r="J244" s="3"/>
      <c r="K244" s="3"/>
    </row>
    <row r="245" spans="1:11">
      <c r="A245" s="4" t="s">
        <v>220</v>
      </c>
      <c r="B245" s="4" t="s">
        <v>15</v>
      </c>
      <c r="C245" s="12"/>
      <c r="D245" s="12"/>
      <c r="E245" s="12">
        <f>SUM(E217:E244)</f>
        <v>0</v>
      </c>
      <c r="F245" s="12"/>
      <c r="G245" s="12">
        <f>SUM(G217:G244)</f>
        <v>0</v>
      </c>
      <c r="H245" s="12"/>
      <c r="I245" s="12">
        <f>SUM(I217:I244)</f>
        <v>0</v>
      </c>
      <c r="J245" s="3"/>
      <c r="K245" s="3"/>
    </row>
    <row r="246" spans="1:11">
      <c r="A246" s="6" t="s">
        <v>15</v>
      </c>
      <c r="B246" s="6" t="s">
        <v>15</v>
      </c>
      <c r="C246" s="15"/>
      <c r="D246" s="15"/>
      <c r="E246" s="15"/>
      <c r="F246" s="15"/>
      <c r="G246" s="15"/>
      <c r="H246" s="15">
        <f>D246+F246</f>
        <v>0</v>
      </c>
      <c r="I246" s="15">
        <f>E246+G246</f>
        <v>0</v>
      </c>
      <c r="J246" s="3"/>
      <c r="K246" s="3"/>
    </row>
    <row r="247" spans="1:11">
      <c r="A247" s="6" t="s">
        <v>15</v>
      </c>
      <c r="B247" s="6" t="s">
        <v>15</v>
      </c>
      <c r="C247" s="15"/>
      <c r="D247" s="15"/>
      <c r="E247" s="15"/>
      <c r="F247" s="15"/>
      <c r="G247" s="15"/>
      <c r="H247" s="15">
        <f>D247+F247</f>
        <v>0</v>
      </c>
      <c r="I247" s="15">
        <f>E247+G247</f>
        <v>0</v>
      </c>
      <c r="J247" s="3"/>
      <c r="K247" s="3"/>
    </row>
    <row r="248" spans="1:11">
      <c r="A248" s="4" t="s">
        <v>221</v>
      </c>
      <c r="B248" s="4" t="s">
        <v>15</v>
      </c>
      <c r="C248" s="12"/>
      <c r="D248" s="12"/>
      <c r="E248" s="12"/>
      <c r="F248" s="12"/>
      <c r="G248" s="12"/>
      <c r="H248" s="12"/>
      <c r="I248" s="12"/>
      <c r="J248" s="3"/>
      <c r="K248" s="3"/>
    </row>
    <row r="249" spans="1:11">
      <c r="A249" s="6" t="s">
        <v>222</v>
      </c>
      <c r="B249" s="6" t="s">
        <v>63</v>
      </c>
      <c r="C249" s="15">
        <v>1</v>
      </c>
      <c r="D249" s="15"/>
      <c r="E249" s="15">
        <f>C249*D249</f>
        <v>0</v>
      </c>
      <c r="F249" s="15"/>
      <c r="G249" s="15">
        <f>C249*F249</f>
        <v>0</v>
      </c>
      <c r="H249" s="15">
        <f>D249+F249</f>
        <v>0</v>
      </c>
      <c r="I249" s="15">
        <f>E249+G249</f>
        <v>0</v>
      </c>
      <c r="J249" s="3"/>
      <c r="K249" s="3"/>
    </row>
    <row r="250" spans="1:11">
      <c r="A250" s="6" t="s">
        <v>188</v>
      </c>
      <c r="B250" s="6" t="s">
        <v>63</v>
      </c>
      <c r="C250" s="15">
        <v>2</v>
      </c>
      <c r="D250" s="15"/>
      <c r="E250" s="15">
        <f>C250*D250</f>
        <v>0</v>
      </c>
      <c r="F250" s="15"/>
      <c r="G250" s="15">
        <f>C250*F250</f>
        <v>0</v>
      </c>
      <c r="H250" s="15">
        <f>D250+F250</f>
        <v>0</v>
      </c>
      <c r="I250" s="15">
        <f>E250+G250</f>
        <v>0</v>
      </c>
      <c r="J250" s="3"/>
      <c r="K250" s="3"/>
    </row>
    <row r="251" spans="1:11">
      <c r="A251" s="6" t="s">
        <v>189</v>
      </c>
      <c r="B251" s="6" t="s">
        <v>63</v>
      </c>
      <c r="C251" s="15">
        <v>2</v>
      </c>
      <c r="D251" s="15"/>
      <c r="E251" s="15">
        <f>C251*D251</f>
        <v>0</v>
      </c>
      <c r="F251" s="15"/>
      <c r="G251" s="15">
        <f>C251*F251</f>
        <v>0</v>
      </c>
      <c r="H251" s="15">
        <f>D251+F251</f>
        <v>0</v>
      </c>
      <c r="I251" s="15">
        <f>E251+G251</f>
        <v>0</v>
      </c>
      <c r="J251" s="3"/>
      <c r="K251" s="3"/>
    </row>
    <row r="252" spans="1:11">
      <c r="A252" s="6" t="s">
        <v>190</v>
      </c>
      <c r="B252" s="6" t="s">
        <v>63</v>
      </c>
      <c r="C252" s="15">
        <v>2</v>
      </c>
      <c r="D252" s="15"/>
      <c r="E252" s="15">
        <f>C252*D252</f>
        <v>0</v>
      </c>
      <c r="F252" s="15"/>
      <c r="G252" s="15">
        <f>C252*F252</f>
        <v>0</v>
      </c>
      <c r="H252" s="15">
        <f>D252+F252</f>
        <v>0</v>
      </c>
      <c r="I252" s="15">
        <f>E252+G252</f>
        <v>0</v>
      </c>
      <c r="J252" s="3"/>
      <c r="K252" s="3"/>
    </row>
    <row r="253" spans="1:11">
      <c r="A253" s="13" t="s">
        <v>191</v>
      </c>
      <c r="B253" s="13" t="s">
        <v>15</v>
      </c>
      <c r="C253" s="14"/>
      <c r="D253" s="14"/>
      <c r="E253" s="14"/>
      <c r="F253" s="14"/>
      <c r="G253" s="14"/>
      <c r="H253" s="14"/>
      <c r="I253" s="14"/>
      <c r="J253" s="3"/>
      <c r="K253" s="3"/>
    </row>
    <row r="254" spans="1:11">
      <c r="A254" s="13" t="s">
        <v>192</v>
      </c>
      <c r="B254" s="13" t="s">
        <v>15</v>
      </c>
      <c r="C254" s="14"/>
      <c r="D254" s="14"/>
      <c r="E254" s="14"/>
      <c r="F254" s="14"/>
      <c r="G254" s="14"/>
      <c r="H254" s="14"/>
      <c r="I254" s="14"/>
      <c r="J254" s="3"/>
      <c r="K254" s="3"/>
    </row>
    <row r="255" spans="1:11">
      <c r="A255" s="6" t="s">
        <v>212</v>
      </c>
      <c r="B255" s="6" t="s">
        <v>63</v>
      </c>
      <c r="C255" s="15">
        <v>1</v>
      </c>
      <c r="D255" s="15"/>
      <c r="E255" s="15">
        <f>C255*D255</f>
        <v>0</v>
      </c>
      <c r="F255" s="15"/>
      <c r="G255" s="15">
        <f>C255*F255</f>
        <v>0</v>
      </c>
      <c r="H255" s="15">
        <f>D255+F255</f>
        <v>0</v>
      </c>
      <c r="I255" s="15">
        <f>E255+G255</f>
        <v>0</v>
      </c>
      <c r="J255" s="3"/>
      <c r="K255" s="3"/>
    </row>
    <row r="256" spans="1:11">
      <c r="A256" s="13" t="s">
        <v>194</v>
      </c>
      <c r="B256" s="13" t="s">
        <v>15</v>
      </c>
      <c r="C256" s="14"/>
      <c r="D256" s="14"/>
      <c r="E256" s="14"/>
      <c r="F256" s="14"/>
      <c r="G256" s="14"/>
      <c r="H256" s="14"/>
      <c r="I256" s="14"/>
      <c r="J256" s="3"/>
      <c r="K256" s="3"/>
    </row>
    <row r="257" spans="1:11">
      <c r="A257" s="6" t="s">
        <v>196</v>
      </c>
      <c r="B257" s="6" t="s">
        <v>63</v>
      </c>
      <c r="C257" s="15">
        <v>1</v>
      </c>
      <c r="D257" s="15"/>
      <c r="E257" s="15">
        <f>C257*D257</f>
        <v>0</v>
      </c>
      <c r="F257" s="15"/>
      <c r="G257" s="15">
        <f>C257*F257</f>
        <v>0</v>
      </c>
      <c r="H257" s="15">
        <f>D257+F257</f>
        <v>0</v>
      </c>
      <c r="I257" s="15">
        <f>E257+G257</f>
        <v>0</v>
      </c>
      <c r="J257" s="3"/>
      <c r="K257" s="3"/>
    </row>
    <row r="258" spans="1:11">
      <c r="A258" s="13" t="s">
        <v>201</v>
      </c>
      <c r="B258" s="13" t="s">
        <v>15</v>
      </c>
      <c r="C258" s="14"/>
      <c r="D258" s="14"/>
      <c r="E258" s="14"/>
      <c r="F258" s="14"/>
      <c r="G258" s="14"/>
      <c r="H258" s="14"/>
      <c r="I258" s="14"/>
      <c r="J258" s="3"/>
      <c r="K258" s="3"/>
    </row>
    <row r="259" spans="1:11">
      <c r="A259" s="6" t="s">
        <v>202</v>
      </c>
      <c r="B259" s="6" t="s">
        <v>63</v>
      </c>
      <c r="C259" s="15">
        <v>8</v>
      </c>
      <c r="D259" s="15"/>
      <c r="E259" s="15">
        <f>C259*D259</f>
        <v>0</v>
      </c>
      <c r="F259" s="15"/>
      <c r="G259" s="15">
        <f>C259*F259</f>
        <v>0</v>
      </c>
      <c r="H259" s="15">
        <f>D259+F259</f>
        <v>0</v>
      </c>
      <c r="I259" s="15">
        <f>E259+G259</f>
        <v>0</v>
      </c>
      <c r="J259" s="3"/>
      <c r="K259" s="3"/>
    </row>
    <row r="260" spans="1:11">
      <c r="A260" s="6" t="s">
        <v>15</v>
      </c>
      <c r="B260" s="6" t="s">
        <v>15</v>
      </c>
      <c r="C260" s="15"/>
      <c r="D260" s="15"/>
      <c r="E260" s="15"/>
      <c r="F260" s="15"/>
      <c r="G260" s="15"/>
      <c r="H260" s="15">
        <f>D260+F260</f>
        <v>0</v>
      </c>
      <c r="I260" s="15">
        <f>E260+G260</f>
        <v>0</v>
      </c>
      <c r="J260" s="3"/>
      <c r="K260" s="3"/>
    </row>
    <row r="261" spans="1:11">
      <c r="A261" s="13" t="s">
        <v>206</v>
      </c>
      <c r="B261" s="13" t="s">
        <v>15</v>
      </c>
      <c r="C261" s="14"/>
      <c r="D261" s="14"/>
      <c r="E261" s="14"/>
      <c r="F261" s="14"/>
      <c r="G261" s="14"/>
      <c r="H261" s="14"/>
      <c r="I261" s="14"/>
      <c r="J261" s="3"/>
      <c r="K261" s="3"/>
    </row>
    <row r="262" spans="1:11">
      <c r="A262" s="6" t="s">
        <v>207</v>
      </c>
      <c r="B262" s="6" t="s">
        <v>63</v>
      </c>
      <c r="C262" s="15">
        <v>20</v>
      </c>
      <c r="D262" s="15"/>
      <c r="E262" s="15">
        <f>C262*D262</f>
        <v>0</v>
      </c>
      <c r="F262" s="15"/>
      <c r="G262" s="15">
        <f>C262*F262</f>
        <v>0</v>
      </c>
      <c r="H262" s="15">
        <f>D262+F262</f>
        <v>0</v>
      </c>
      <c r="I262" s="15">
        <f>E262+G262</f>
        <v>0</v>
      </c>
      <c r="J262" s="3"/>
      <c r="K262" s="3"/>
    </row>
    <row r="263" spans="1:11">
      <c r="A263" s="6" t="s">
        <v>208</v>
      </c>
      <c r="B263" s="6" t="s">
        <v>63</v>
      </c>
      <c r="C263" s="15">
        <v>3</v>
      </c>
      <c r="D263" s="15"/>
      <c r="E263" s="15">
        <f>C263*D263</f>
        <v>0</v>
      </c>
      <c r="F263" s="15"/>
      <c r="G263" s="15">
        <f>C263*F263</f>
        <v>0</v>
      </c>
      <c r="H263" s="15">
        <f>D263+F263</f>
        <v>0</v>
      </c>
      <c r="I263" s="15">
        <f>E263+G263</f>
        <v>0</v>
      </c>
      <c r="J263" s="3"/>
      <c r="K263" s="3"/>
    </row>
    <row r="264" spans="1:11">
      <c r="A264" s="6" t="s">
        <v>15</v>
      </c>
      <c r="B264" s="6" t="s">
        <v>15</v>
      </c>
      <c r="C264" s="15"/>
      <c r="D264" s="15"/>
      <c r="E264" s="15"/>
      <c r="F264" s="15"/>
      <c r="G264" s="15"/>
      <c r="H264" s="15">
        <f>D264+F264</f>
        <v>0</v>
      </c>
      <c r="I264" s="15">
        <f>E264+G264</f>
        <v>0</v>
      </c>
      <c r="J264" s="3"/>
      <c r="K264" s="3"/>
    </row>
    <row r="265" spans="1:11">
      <c r="A265" s="13" t="s">
        <v>132</v>
      </c>
      <c r="B265" s="13" t="s">
        <v>15</v>
      </c>
      <c r="C265" s="14"/>
      <c r="D265" s="14"/>
      <c r="E265" s="14"/>
      <c r="F265" s="14"/>
      <c r="G265" s="14"/>
      <c r="H265" s="14"/>
      <c r="I265" s="14"/>
      <c r="J265" s="3"/>
      <c r="K265" s="3"/>
    </row>
    <row r="266" spans="1:11">
      <c r="A266" s="6" t="s">
        <v>133</v>
      </c>
      <c r="B266" s="6" t="s">
        <v>63</v>
      </c>
      <c r="C266" s="15">
        <v>1</v>
      </c>
      <c r="D266" s="15"/>
      <c r="E266" s="15">
        <f>C266*D266</f>
        <v>0</v>
      </c>
      <c r="F266" s="15"/>
      <c r="G266" s="15">
        <f>C266*F266</f>
        <v>0</v>
      </c>
      <c r="H266" s="15">
        <f>D266+F266</f>
        <v>0</v>
      </c>
      <c r="I266" s="15">
        <f>E266+G266</f>
        <v>0</v>
      </c>
      <c r="J266" s="3"/>
      <c r="K266" s="3"/>
    </row>
    <row r="267" spans="1:11">
      <c r="A267" s="4" t="s">
        <v>223</v>
      </c>
      <c r="B267" s="4" t="s">
        <v>15</v>
      </c>
      <c r="C267" s="12"/>
      <c r="D267" s="12"/>
      <c r="E267" s="12">
        <f>SUM(E249:E266)</f>
        <v>0</v>
      </c>
      <c r="F267" s="12"/>
      <c r="G267" s="12">
        <f>SUM(G249:G266)</f>
        <v>0</v>
      </c>
      <c r="H267" s="12"/>
      <c r="I267" s="12">
        <f>SUM(I249:I266)</f>
        <v>0</v>
      </c>
      <c r="J267" s="3"/>
      <c r="K267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3"/>
  <sheetViews>
    <sheetView workbookViewId="0"/>
  </sheetViews>
  <sheetFormatPr defaultRowHeight="15"/>
  <cols>
    <col min="1" max="1" width="25.5703125" style="1" bestFit="1" customWidth="1"/>
    <col min="2" max="2" width="55.1406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15</v>
      </c>
      <c r="C8" s="3"/>
    </row>
    <row r="9" spans="1:3">
      <c r="A9" s="2" t="s">
        <v>16</v>
      </c>
      <c r="B9" s="5" t="s">
        <v>17</v>
      </c>
      <c r="C9" s="3"/>
    </row>
    <row r="10" spans="1:3">
      <c r="A10" s="2" t="s">
        <v>18</v>
      </c>
      <c r="B10" s="5" t="s">
        <v>15</v>
      </c>
      <c r="C10" s="3"/>
    </row>
    <row r="11" spans="1:3">
      <c r="A11" s="2" t="s">
        <v>19</v>
      </c>
      <c r="B11" s="5" t="s">
        <v>20</v>
      </c>
      <c r="C11" s="3"/>
    </row>
    <row r="12" spans="1:3">
      <c r="A12" s="2" t="s">
        <v>21</v>
      </c>
      <c r="B12" s="5" t="s">
        <v>22</v>
      </c>
      <c r="C12" s="3"/>
    </row>
    <row r="13" spans="1:3">
      <c r="A13" s="2" t="s">
        <v>23</v>
      </c>
      <c r="B13" s="5" t="s">
        <v>24</v>
      </c>
      <c r="C13" s="3"/>
    </row>
    <row r="14" spans="1:3">
      <c r="A14" s="2" t="s">
        <v>25</v>
      </c>
      <c r="B14" s="5" t="s">
        <v>26</v>
      </c>
      <c r="C14" s="3"/>
    </row>
    <row r="15" spans="1:3">
      <c r="A15" s="2" t="s">
        <v>15</v>
      </c>
      <c r="B15" s="6" t="s">
        <v>15</v>
      </c>
      <c r="C15" s="3"/>
    </row>
    <row r="16" spans="1:3">
      <c r="A16" s="2" t="s">
        <v>27</v>
      </c>
      <c r="B16" s="7" t="s">
        <v>28</v>
      </c>
      <c r="C16" s="3"/>
    </row>
    <row r="17" spans="1:3">
      <c r="A17" s="2" t="s">
        <v>29</v>
      </c>
      <c r="B17" s="7" t="s">
        <v>30</v>
      </c>
      <c r="C17" s="3"/>
    </row>
    <row r="18" spans="1:3">
      <c r="A18" s="2" t="s">
        <v>31</v>
      </c>
      <c r="B18" s="7" t="s">
        <v>32</v>
      </c>
      <c r="C18" s="3"/>
    </row>
    <row r="19" spans="1:3">
      <c r="A19" s="2" t="s">
        <v>33</v>
      </c>
      <c r="B19" s="7" t="s">
        <v>34</v>
      </c>
      <c r="C19" s="3"/>
    </row>
    <row r="20" spans="1:3">
      <c r="A20" s="2" t="s">
        <v>35</v>
      </c>
      <c r="B20" s="7" t="s">
        <v>34</v>
      </c>
      <c r="C20" s="3"/>
    </row>
    <row r="21" spans="1:3">
      <c r="A21" s="2" t="s">
        <v>36</v>
      </c>
      <c r="B21" s="7" t="s">
        <v>34</v>
      </c>
      <c r="C21" s="3"/>
    </row>
    <row r="22" spans="1:3">
      <c r="A22" s="2" t="s">
        <v>37</v>
      </c>
      <c r="B22" s="7" t="s">
        <v>34</v>
      </c>
      <c r="C22" s="3"/>
    </row>
    <row r="23" spans="1:3">
      <c r="A23" s="2" t="s">
        <v>38</v>
      </c>
      <c r="B23" s="7" t="s">
        <v>34</v>
      </c>
      <c r="C23" s="3"/>
    </row>
    <row r="24" spans="1:3">
      <c r="A24" s="2" t="s">
        <v>39</v>
      </c>
      <c r="B24" s="7" t="s">
        <v>34</v>
      </c>
      <c r="C24" s="3"/>
    </row>
    <row r="25" spans="1:3">
      <c r="A25" s="2" t="s">
        <v>40</v>
      </c>
      <c r="B25" s="7" t="s">
        <v>34</v>
      </c>
      <c r="C25" s="3"/>
    </row>
    <row r="26" spans="1:3">
      <c r="A26" s="2" t="s">
        <v>41</v>
      </c>
      <c r="B26" s="7" t="s">
        <v>42</v>
      </c>
      <c r="C26" s="3"/>
    </row>
    <row r="27" spans="1:3">
      <c r="A27" s="2" t="s">
        <v>43</v>
      </c>
      <c r="B27" s="7" t="s">
        <v>34</v>
      </c>
      <c r="C27" s="3"/>
    </row>
    <row r="28" spans="1:3">
      <c r="A28" s="2" t="s">
        <v>44</v>
      </c>
      <c r="B28" s="7" t="s">
        <v>34</v>
      </c>
      <c r="C28" s="3"/>
    </row>
    <row r="29" spans="1:3">
      <c r="A29" s="2" t="s">
        <v>45</v>
      </c>
      <c r="B29" s="7" t="s">
        <v>34</v>
      </c>
      <c r="C29" s="3"/>
    </row>
    <row r="30" spans="1:3">
      <c r="A30" s="2" t="s">
        <v>46</v>
      </c>
      <c r="B30" s="7" t="s">
        <v>34</v>
      </c>
      <c r="C30" s="3"/>
    </row>
    <row r="31" spans="1:3" ht="23.25">
      <c r="A31" s="8" t="s">
        <v>47</v>
      </c>
      <c r="B31" s="7" t="s">
        <v>48</v>
      </c>
      <c r="C31" s="3"/>
    </row>
    <row r="32" spans="1:3">
      <c r="A32" s="2" t="s">
        <v>49</v>
      </c>
      <c r="B32" s="7" t="s">
        <v>50</v>
      </c>
      <c r="C32" s="3"/>
    </row>
    <row r="33" spans="1:2">
      <c r="A33" s="1" t="s">
        <v>51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Elektroprojekce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Tesař</dc:creator>
  <cp:lastModifiedBy>Ing. Tesař</cp:lastModifiedBy>
  <dcterms:created xsi:type="dcterms:W3CDTF">2016-10-10T07:56:08Z</dcterms:created>
  <dcterms:modified xsi:type="dcterms:W3CDTF">2016-10-10T07:56:38Z</dcterms:modified>
</cp:coreProperties>
</file>